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03_2財政課\01_財政班\02_決算\05_財政状況資料集照会\財政状況資料集_照会_Ｒ５決算\03_回答\"/>
    </mc:Choice>
  </mc:AlternateContent>
  <xr:revisionPtr revIDLastSave="0" documentId="13_ncr:1_{53FB1A97-7187-4129-AA78-74252796C420}" xr6:coauthVersionLast="47" xr6:coauthVersionMax="47" xr10:uidLastSave="{00000000-0000-0000-0000-000000000000}"/>
  <bookViews>
    <workbookView xWindow="20370" yWindow="-120" windowWidth="29040" windowHeight="15720" tabRatio="79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U34" i="10"/>
  <c r="U35" i="10" s="1"/>
  <c r="U36" i="10" s="1"/>
  <c r="C34" i="10"/>
  <c r="AM34"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<sst xmlns="http://schemas.openxmlformats.org/spreadsheetml/2006/main" count="1104" uniqueCount="569">
  <si>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</si>
  <si>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</si>
  <si>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</si>
  <si>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</si>
  <si>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</si>
  <si>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</si>
  <si>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</si>
  <si>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</si>
  <si>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</si>
  <si>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</si>
  <si>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</si>
  <si>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</si>
  <si>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</si>
  <si>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</si>
  <si>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</si>
  <si>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</si>
  <si>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</si>
  <si>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</si>
  <si>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</si>
  <si>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</si>
  <si>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</si>
  <si>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</si>
  <si>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</si>
  <si>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</si>
  <si>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</si>
  <si>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</si>
  <si>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</si>
  <si>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</si>
  <si>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</si>
  <si>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</si>
  <si>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</si>
  <si>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</si>
  <si>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</si>
  <si>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</si>
  <si>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</si>
  <si>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</si>
  <si>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</si>
  <si>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</si>
  <si>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</si>
  <si>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</si>
  <si>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</si>
  <si>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</si>
  <si>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</si>
  <si>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</si>
  <si>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</si>
  <si>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</si>
  <si>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</si>
  <si>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</si>
  <si>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</si>
  <si>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</si>
  <si>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</si>
  <si>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</si>
  <si>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</si>
  <si>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</si>
  <si>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</si>
  <si>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</si>
  <si>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</si>
  <si>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</si>
  <si>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</si>
  <si>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</si>
  <si>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</si>
  <si>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</si>
  <si>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</si>
  <si>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</si>
  <si>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</si>
  <si>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</si>
  <si>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</si>
  <si>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</si>
  <si>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</si>
  <si>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</si>
  <si>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</si>
  <si>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</si>
  <si>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</si>
  <si>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</si>
  <si>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</si>
  <si>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</si>
  <si>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</si>
  <si>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</si>
  <si>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</si>
  <si>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</si>
  <si>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</si>
  <si>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</si>
  <si>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</si>
  <si>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</si>
  <si>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</si>
  <si>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</si>
  <si>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</si>
  <si>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</si>
  <si>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</si>
  <si>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</si>
  <si>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</si>
  <si>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</si>
  <si>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</si>
  <si>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</si>
  <si>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横芝光町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</si>
  <si>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</si>
  <si>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</si>
  <si>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</si>
  <si>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</si>
  <si>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</si>
  <si>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</si>
  <si>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</si>
  <si>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</si>
  <si>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</si>
  <si>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</si>
  <si>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</si>
  <si>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</si>
  <si>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</si>
  <si>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</si>
  <si>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</si>
  <si>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</si>
  <si>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</si>
  <si>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</si>
  <si>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</si>
  <si>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</si>
  <si>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</si>
  <si>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</si>
  <si>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</si>
  <si>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</si>
  <si>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</si>
  <si>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</si>
  <si>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</si>
  <si>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</si>
  <si>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</si>
  <si>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</si>
  <si>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</si>
  <si>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</si>
  <si>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</si>
  <si>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</si>
  <si>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</si>
  <si>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</si>
  <si>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</si>
  <si>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</si>
  <si>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</si>
  <si>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</si>
  <si>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</si>
  <si>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</si>
  <si>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</si>
  <si>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</si>
  <si>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</si>
  <si>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</si>
  <si>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</si>
  <si>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</si>
  <si>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</si>
  <si>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</si>
  <si>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</si>
  <si>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</si>
  <si>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</si>
  <si>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</si>
  <si>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</si>
  <si>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</si>
  <si>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</si>
  <si>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</si>
  <si>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</si>
  <si>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</si>
  <si>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</si>
  <si>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</si>
  <si>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</si>
  <si>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</si>
  <si>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</si>
  <si>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</si>
  <si>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</si>
  <si>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</si>
  <si>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</si>
  <si>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</si>
  <si>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</si>
  <si>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</si>
  <si>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</si>
  <si>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</si>
  <si>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</si>
  <si>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</si>
  <si>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</si>
  <si>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</si>
  <si>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</si>
  <si>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</si>
  <si>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</si>
  <si>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</si>
  <si>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</si>
  <si>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</si>
  <si>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</si>
  <si>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</si>
  <si>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</si>
  <si>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</si>
  <si>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</si>
  <si>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</si>
  <si>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</si>
  <si>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</si>
  <si>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</si>
  <si>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</si>
  <si>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</si>
  <si>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</si>
  <si>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</si>
  <si>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</si>
  <si>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</si>
  <si>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</si>
  <si>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</si>
  <si>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</si>
  <si>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</si>
  <si>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</si>
  <si>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</si>
  <si>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</si>
  <si>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</si>
  <si>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</si>
  <si>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千葉県横芝光町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</si>
  <si>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</si>
  <si>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</si>
  <si>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</si>
  <si>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</si>
  <si>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</si>
  <si>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</si>
  <si>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</si>
  <si>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</si>
  <si>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</si>
  <si>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</si>
  <si>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</si>
  <si>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</si>
  <si>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</si>
  <si>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</si>
  <si>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</si>
  <si>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</si>
  <si>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</si>
  <si>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</si>
  <si>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</si>
  <si>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</si>
  <si>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</si>
  <si>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</si>
  <si>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</si>
  <si>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</si>
  <si>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</si>
  <si>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</si>
  <si>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</si>
  <si>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</si>
  <si>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</si>
  <si>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</si>
  <si>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</si>
  <si>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</si>
  <si>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</si>
  <si>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</si>
  <si>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</si>
  <si>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</si>
  <si>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</si>
  <si>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</si>
  <si>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</si>
  <si>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</si>
  <si>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</si>
  <si>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</si>
  <si>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</si>
  <si>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</si>
  <si>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</si>
  <si>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</si>
  <si>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</si>
  <si>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</si>
  <si>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</si>
  <si>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</si>
  <si>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</si>
  <si>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</si>
  <si>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</si>
  <si>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</si>
  <si>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</si>
  <si>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</si>
  <si>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</si>
  <si>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</si>
  <si>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</si>
  <si>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</si>
  <si>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</si>
  <si>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</si>
  <si>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</si>
  <si>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</si>
  <si>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</si>
  <si>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</si>
  <si>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</si>
  <si>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</si>
  <si>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</si>
  <si>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</si>
  <si>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</si>
  <si>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</si>
  <si>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</si>
  <si>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</si>
  <si>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</si>
  <si>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</si>
  <si>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</si>
  <si>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</si>
  <si>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</si>
  <si>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</si>
  <si>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</si>
  <si>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</si>
  <si>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</si>
  <si>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</si>
  <si>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</si>
  <si>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</si>
  <si>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</si>
  <si>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</si>
  <si>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</si>
  <si>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</si>
  <si>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</si>
  <si>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</si>
  <si>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</si>
  <si>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</si>
  <si>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</si>
  <si>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</si>
  <si>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</si>
  <si>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</si>
  <si>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</si>
  <si>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</si>
  <si>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</si>
  <si>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</si>
  <si>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</si>
  <si>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</si>
  <si>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</si>
  <si>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</si>
  <si>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</si>
  <si>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</si>
  <si>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</si>
  <si>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</si>
  <si>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</si>
  <si>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</si>
  <si>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</si>
  <si>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</si>
  <si>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</si>
  <si>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</si>
  <si>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</si>
  <si>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</si>
  <si>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</si>
  <si>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</si>
  <si>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</si>
  <si>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</si>
  <si>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</si>
  <si>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</si>
  <si>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</si>
  <si>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</si>
  <si>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</si>
  <si>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</si>
  <si>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</si>
  <si>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</si>
  <si>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</si>
  <si>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</si>
  <si>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</si>
  <si>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</si>
  <si>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</si>
  <si>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</si>
  <si>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</si>
  <si>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</si>
  <si>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</si>
  <si>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</si>
  <si>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</si>
  <si>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</si>
  <si>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</si>
  <si>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</si>
  <si>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</si>
  <si>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</si>
  <si>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</si>
  <si>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</si>
  <si>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</si>
  <si>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</si>
  <si>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千葉県横芝光町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</si>
  <si>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</si>
  <si>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</si>
  <si>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</si>
  <si>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</si>
  <si>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</si>
  <si>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</si>
  <si>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</si>
  <si>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</si>
  <si>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</si>
  <si>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</si>
  <si>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</si>
  <si>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</si>
  <si>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</si>
  <si>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</si>
  <si>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</si>
  <si>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</si>
  <si>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</si>
  <si>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</si>
  <si>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</si>
  <si>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</si>
  <si>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</si>
  <si>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</si>
  <si>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</si>
  <si>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</si>
  <si>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</si>
  <si>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</si>
  <si>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</si>
  <si>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</si>
  <si>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</si>
  <si>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</si>
  <si>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</si>
  <si>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</si>
  <si>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</si>
  <si>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</si>
  <si>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</si>
  <si>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</si>
  <si>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</si>
  <si>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</si>
  <si>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農業集落排水事業特別会計</t>
    <phoneticPr fontId="5"/>
  </si>
  <si>
    <t>法非適用企業</t>
    <phoneticPr fontId="5"/>
  </si>
  <si>
    <t>東陽食肉センター特別会計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</si>
  <si>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</si>
  <si>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</si>
  <si>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</si>
  <si>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</si>
  <si>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</si>
  <si>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</si>
  <si>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</si>
  <si>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</si>
  <si>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</si>
  <si>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</si>
  <si>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</si>
  <si>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</si>
  <si>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</si>
  <si>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</si>
  <si>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</si>
  <si>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</si>
  <si>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</si>
  <si>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</si>
  <si>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</si>
  <si>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</si>
  <si>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</si>
  <si>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</si>
  <si>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</si>
  <si>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</si>
  <si>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</si>
  <si>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</si>
  <si>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</si>
  <si>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</si>
  <si>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</si>
  <si>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</si>
  <si>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</si>
  <si>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</si>
  <si>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</si>
  <si>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</si>
  <si>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</si>
  <si>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</si>
  <si>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</si>
  <si>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</si>
  <si>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</si>
  <si>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</si>
  <si>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</si>
  <si>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</si>
  <si>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</si>
  <si>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</si>
  <si>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</si>
  <si>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</si>
  <si>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</si>
  <si>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</si>
  <si>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</si>
  <si>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</si>
  <si>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</si>
  <si>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</si>
  <si>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</si>
  <si>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</si>
  <si>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</si>
  <si>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</si>
  <si>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</si>
  <si>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</si>
  <si>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</si>
  <si>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</si>
  <si>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</si>
  <si>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</si>
  <si>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</si>
  <si>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</si>
  <si>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</si>
  <si>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</si>
  <si>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</si>
  <si>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</si>
  <si>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</si>
  <si>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</si>
  <si>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</si>
  <si>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</si>
  <si>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</si>
  <si>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</si>
  <si>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</si>
  <si>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</si>
  <si>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</si>
  <si>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</si>
  <si>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</si>
  <si>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</si>
  <si>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</si>
  <si>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</si>
  <si>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</si>
  <si>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</si>
  <si>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</si>
  <si>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</si>
  <si>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</si>
  <si>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</si>
  <si>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</si>
  <si>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</si>
  <si>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</si>
  <si>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</si>
  <si>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</si>
  <si>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</si>
  <si>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</si>
  <si>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</si>
  <si>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</si>
  <si>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</si>
  <si>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</si>
  <si>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</si>
  <si>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</si>
  <si>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</si>
  <si>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</si>
  <si>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</si>
  <si>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</si>
  <si>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</si>
  <si>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</si>
  <si>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</si>
  <si>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</si>
  <si>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</si>
  <si>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</si>
  <si>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</si>
  <si>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</si>
  <si>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</si>
  <si>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</si>
  <si>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</si>
  <si>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</si>
  <si>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</si>
  <si>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</si>
  <si>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</si>
  <si>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</si>
  <si>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</si>
  <si>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</si>
  <si>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</si>
  <si>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</si>
  <si>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</si>
  <si>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</si>
  <si>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</si>
  <si>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</si>
  <si>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</si>
  <si>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</si>
  <si>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</si>
  <si>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</si>
  <si>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</si>
  <si>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</si>
  <si>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8.21</t>
  </si>
  <si>
    <t>▲ 1.59</t>
  </si>
  <si>
    <t>▲ 4.02</t>
  </si>
  <si>
    <t>一般会計</t>
  </si>
  <si>
    <t>介護保険特別会計</t>
  </si>
  <si>
    <t>病院事業会計</t>
  </si>
  <si>
    <t>東陽食肉センター特別会計</t>
  </si>
  <si>
    <t>後期高齢者医療特別会計</t>
  </si>
  <si>
    <t>国民健康保険特別会計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</si>
  <si>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</si>
  <si>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</si>
  <si>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</si>
  <si>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</si>
  <si>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</si>
  <si>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</si>
  <si>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</si>
  <si>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</si>
  <si>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公共施設総合管理基金</t>
    <rPh sb="0" eb="4">
      <t>コウキョウシセツ</t>
    </rPh>
    <rPh sb="4" eb="10">
      <t>ソウゴウカンリキキン</t>
    </rPh>
    <phoneticPr fontId="5"/>
  </si>
  <si>
    <t>地域振興基金</t>
    <rPh sb="0" eb="6">
      <t>チイキシンコウキキン</t>
    </rPh>
    <phoneticPr fontId="2"/>
  </si>
  <si>
    <t>企業立地促進基金</t>
    <rPh sb="0" eb="4">
      <t>キギョウリッチ</t>
    </rPh>
    <rPh sb="4" eb="8">
      <t>ソクシンキキン</t>
    </rPh>
    <phoneticPr fontId="2"/>
  </si>
  <si>
    <t>ふるさとまちづくり基金</t>
    <rPh sb="9" eb="11">
      <t>キキン</t>
    </rPh>
    <phoneticPr fontId="2"/>
  </si>
  <si>
    <t>地方創生基金</t>
    <rPh sb="0" eb="6">
      <t>チホウソウセイキキン</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</si>
  <si>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</si>
  <si>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</si>
  <si>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ウネイ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</si>
  <si>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</si>
  <si>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</si>
  <si>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東総衛生組合（一般会計）</t>
    <rPh sb="0" eb="1">
      <t>ヒガシ</t>
    </rPh>
    <rPh sb="2" eb="4">
      <t>エイセイ</t>
    </rPh>
    <rPh sb="4" eb="6">
      <t>クミアイ</t>
    </rPh>
    <rPh sb="7" eb="9">
      <t>イッパン</t>
    </rPh>
    <rPh sb="9" eb="11">
      <t>カイケイ</t>
    </rPh>
    <phoneticPr fontId="2"/>
  </si>
  <si>
    <t>山武郡市環境衛生組合（一般会計）</t>
    <rPh sb="0" eb="2">
      <t>サンブ</t>
    </rPh>
    <rPh sb="2" eb="4">
      <t>グンシ</t>
    </rPh>
    <rPh sb="4" eb="6">
      <t>カンキョウ</t>
    </rPh>
    <rPh sb="6" eb="8">
      <t>エイセイ</t>
    </rPh>
    <rPh sb="8" eb="10">
      <t>クミアイ</t>
    </rPh>
    <rPh sb="11" eb="13">
      <t>イッパン</t>
    </rPh>
    <rPh sb="13" eb="15">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</si>
  <si>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</si>
  <si>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匝瑳市横芝光町消防組合（一般会計）</t>
    <rPh sb="0" eb="3">
      <t>ソウサシ</t>
    </rPh>
    <rPh sb="3" eb="5">
      <t>ヨコシバ</t>
    </rPh>
    <rPh sb="5" eb="6">
      <t>ヒカリ</t>
    </rPh>
    <rPh sb="6" eb="7">
      <t>マチ</t>
    </rPh>
    <rPh sb="7" eb="9">
      <t>ショウボウ</t>
    </rPh>
    <rPh sb="9" eb="11">
      <t>クミアイ</t>
    </rPh>
    <rPh sb="12" eb="14">
      <t>イッパン</t>
    </rPh>
    <rPh sb="14" eb="16">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</si>
  <si>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</si>
  <si>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山武郡市広域水道企業団（水道事業会計）</t>
    <rPh sb="0" eb="2">
      <t>サンブ</t>
    </rPh>
    <rPh sb="2" eb="4">
      <t>グンシ</t>
    </rPh>
    <rPh sb="4" eb="6">
      <t>コウイキ</t>
    </rPh>
    <rPh sb="6" eb="8">
      <t>スイドウ</t>
    </rPh>
    <rPh sb="8" eb="10">
      <t>キギョウ</t>
    </rPh>
    <rPh sb="10" eb="11">
      <t>ダン</t>
    </rPh>
    <rPh sb="12" eb="14">
      <t>スイドウ</t>
    </rPh>
    <rPh sb="14" eb="16">
      <t>ジギョウ</t>
    </rPh>
    <rPh sb="16" eb="18">
      <t>カイケイ</t>
    </rPh>
    <phoneticPr fontId="2"/>
  </si>
  <si>
    <t>八匝水道企業団（水道事業会計）</t>
    <rPh sb="0" eb="1">
      <t>ハチ</t>
    </rPh>
    <rPh sb="1" eb="2">
      <t>ソウ</t>
    </rPh>
    <rPh sb="2" eb="4">
      <t>スイドウ</t>
    </rPh>
    <rPh sb="4" eb="6">
      <t>キギョウ</t>
    </rPh>
    <rPh sb="6" eb="7">
      <t>ダン</t>
    </rPh>
    <rPh sb="8" eb="10">
      <t>スイドウ</t>
    </rPh>
    <rPh sb="10" eb="12">
      <t>ジギョウ</t>
    </rPh>
    <rPh sb="12" eb="14">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</si>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</sst>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C9F6-4113-8116-ABA0D8EE5B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29963</c:v>
                </c:pt>
                <c:pt idx="1">
                  <c:v>57520</c:v>
                </c:pt>
                <c:pt idx="2">
                  <c:v>63485</c:v>
                </c:pt>
                <c:pt idx="3">
                  <c:v>46833</c:v>
                </c:pt>
                <c:pt idx="4">
                  <c:v>66092</c:v>
                </c:pt>
              </c:numCache>
            </c:numRef>
          </c:val>
          <c:smooth val="0"/>
          <c:extLst>
            <c:ext xmlns:c16="http://schemas.microsoft.com/office/drawing/2014/chart" uri="{C3380CC4-5D6E-409C-BE32-E72D297353CC}">
              <c16:uniqueId val="{00000001-C9F6-4113-8116-ABA0D8EE5B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6.67</c:v>
                </c:pt>
                <c:pt idx="1">
                  <c:v>6.14</c:v>
                </c:pt>
                <c:pt idx="2">
                  <c:v>6.59</c:v>
                </c:pt>
                <c:pt idx="3">
                  <c:v>6.17</c:v>
                </c:pt>
                <c:pt idx="4">
                  <c:v>3.44</c:v>
                </c:pt>
              </c:numCache>
            </c:numRef>
          </c:val>
          <c:extLst>
            <c:ext xmlns:c16="http://schemas.microsoft.com/office/drawing/2014/chart" uri="{C3380CC4-5D6E-409C-BE32-E72D297353CC}">
              <c16:uniqueId val="{00000000-9272-4560-9A03-A80E760538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24.37</c:v>
                </c:pt>
                <c:pt idx="1">
                  <c:v>25.26</c:v>
                </c:pt>
                <c:pt idx="2">
                  <c:v>26.21</c:v>
                </c:pt>
                <c:pt idx="3">
                  <c:v>26.1</c:v>
                </c:pt>
                <c:pt idx="4">
                  <c:v>24.85</c:v>
                </c:pt>
              </c:numCache>
            </c:numRef>
          </c:val>
          <c:extLst>
            <c:ext xmlns:c16="http://schemas.microsoft.com/office/drawing/2014/chart" uri="{C3380CC4-5D6E-409C-BE32-E72D297353CC}">
              <c16:uniqueId val="{00000001-9272-4560-9A03-A80E760538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-8.2100000000000009</c:v>
                </c:pt>
                <c:pt idx="1">
                  <c:v>1.45</c:v>
                </c:pt>
                <c:pt idx="2">
                  <c:v>2.99</c:v>
                </c:pt>
                <c:pt idx="3">
                  <c:v>-1.59</c:v>
                </c:pt>
                <c:pt idx="4">
                  <c:v>-4.0199999999999996</c:v>
                </c:pt>
              </c:numCache>
            </c:numRef>
          </c:val>
          <c:smooth val="0"/>
          <c:extLst>
            <c:ext xmlns:c16="http://schemas.microsoft.com/office/drawing/2014/chart" uri="{C3380CC4-5D6E-409C-BE32-E72D297353CC}">
              <c16:uniqueId val="{00000002-9272-4560-9A03-A80E760538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DC6-4516-865B-BFA4E9FCDC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C6-4516-865B-BFA4E9FCDC5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DC6-4516-865B-BFA4E9FCDC5F}"/>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0.04</c:v>
                </c:pt>
                <c:pt idx="4">
                  <c:v>#N/A</c:v>
                </c:pt>
                <c:pt idx="5">
                  <c:v>0.05</c:v>
                </c:pt>
                <c:pt idx="6">
                  <c:v>#N/A</c:v>
                </c:pt>
                <c:pt idx="7">
                  <c:v>0.04</c:v>
                </c:pt>
                <c:pt idx="8">
                  <c:v>#N/A</c:v>
                </c:pt>
                <c:pt idx="9">
                  <c:v>0.01</c:v>
                </c:pt>
              </c:numCache>
            </c:numRef>
          </c:val>
          <c:extLst>
            <c:ext xmlns:c16="http://schemas.microsoft.com/office/drawing/2014/chart" uri="{C3380CC4-5D6E-409C-BE32-E72D297353CC}">
              <c16:uniqueId val="{00000003-6DC6-4516-865B-BFA4E9FCDC5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0.87</c:v>
                </c:pt>
                <c:pt idx="2">
                  <c:v>#N/A</c:v>
                </c:pt>
                <c:pt idx="3">
                  <c:v>1.06</c:v>
                </c:pt>
                <c:pt idx="4">
                  <c:v>#N/A</c:v>
                </c:pt>
                <c:pt idx="5">
                  <c:v>0.78</c:v>
                </c:pt>
                <c:pt idx="6">
                  <c:v>#N/A</c:v>
                </c:pt>
                <c:pt idx="7">
                  <c:v>0.24</c:v>
                </c:pt>
                <c:pt idx="8">
                  <c:v>#N/A</c:v>
                </c:pt>
                <c:pt idx="9">
                  <c:v>7.0000000000000007E-2</c:v>
                </c:pt>
              </c:numCache>
            </c:numRef>
          </c:val>
          <c:extLst>
            <c:ext xmlns:c16="http://schemas.microsoft.com/office/drawing/2014/chart" uri="{C3380CC4-5D6E-409C-BE32-E72D297353CC}">
              <c16:uniqueId val="{00000004-6DC6-4516-865B-BFA4E9FCDC5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c:v>
                </c:pt>
                <c:pt idx="2">
                  <c:v>#N/A</c:v>
                </c:pt>
                <c:pt idx="3">
                  <c:v>0.02</c:v>
                </c:pt>
                <c:pt idx="4">
                  <c:v>#N/A</c:v>
                </c:pt>
                <c:pt idx="5">
                  <c:v>0.02</c:v>
                </c:pt>
                <c:pt idx="6">
                  <c:v>#N/A</c:v>
                </c:pt>
                <c:pt idx="7">
                  <c:v>0.16</c:v>
                </c:pt>
                <c:pt idx="8">
                  <c:v>#N/A</c:v>
                </c:pt>
                <c:pt idx="9">
                  <c:v>0.1</c:v>
                </c:pt>
              </c:numCache>
            </c:numRef>
          </c:val>
          <c:extLst>
            <c:ext xmlns:c16="http://schemas.microsoft.com/office/drawing/2014/chart" uri="{C3380CC4-5D6E-409C-BE32-E72D297353CC}">
              <c16:uniqueId val="{00000005-6DC6-4516-865B-BFA4E9FCDC5F}"/>
            </c:ext>
          </c:extLst>
        </c:ser>
        <c:ser>
          <c:idx val="6"/>
          <c:order val="6"/>
          <c:tx>
            <c:strRef>
              <c:f>データシート!$A$33</c:f>
              <c:strCache>
                <c:ptCount val="1"/>
                <c:pt idx="0">
                  <c:v>東陽食肉センター特別会計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0.49</c:v>
                </c:pt>
                <c:pt idx="2">
                  <c:v>#N/A</c:v>
                </c:pt>
                <c:pt idx="3">
                  <c:v>0.56000000000000005</c:v>
                </c:pt>
                <c:pt idx="4">
                  <c:v>#N/A</c:v>
                </c:pt>
                <c:pt idx="5">
                  <c:v>0.52</c:v>
                </c:pt>
                <c:pt idx="6">
                  <c:v>#N/A</c:v>
                </c:pt>
                <c:pt idx="7">
                  <c:v>0.24</c:v>
                </c:pt>
                <c:pt idx="8">
                  <c:v>#N/A</c:v>
                </c:pt>
                <c:pt idx="9">
                  <c:v>0.64</c:v>
                </c:pt>
              </c:numCache>
            </c:numRef>
          </c:val>
          <c:extLst>
            <c:ext xmlns:c16="http://schemas.microsoft.com/office/drawing/2014/chart" uri="{C3380CC4-5D6E-409C-BE32-E72D297353CC}">
              <c16:uniqueId val="{00000006-6DC6-4516-865B-BFA4E9FCDC5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1.92</c:v>
                </c:pt>
                <c:pt idx="2">
                  <c:v>#N/A</c:v>
                </c:pt>
                <c:pt idx="3">
                  <c:v>2.66</c:v>
                </c:pt>
                <c:pt idx="4">
                  <c:v>#N/A</c:v>
                </c:pt>
                <c:pt idx="5">
                  <c:v>2.75</c:v>
                </c:pt>
                <c:pt idx="6">
                  <c:v>#N/A</c:v>
                </c:pt>
                <c:pt idx="7">
                  <c:v>2.79</c:v>
                </c:pt>
                <c:pt idx="8">
                  <c:v>#N/A</c:v>
                </c:pt>
                <c:pt idx="9">
                  <c:v>2.35</c:v>
                </c:pt>
              </c:numCache>
            </c:numRef>
          </c:val>
          <c:extLst>
            <c:ext xmlns:c16="http://schemas.microsoft.com/office/drawing/2014/chart" uri="{C3380CC4-5D6E-409C-BE32-E72D297353CC}">
              <c16:uniqueId val="{00000007-6DC6-4516-865B-BFA4E9FCDC5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2.19</c:v>
                </c:pt>
                <c:pt idx="2">
                  <c:v>#N/A</c:v>
                </c:pt>
                <c:pt idx="3">
                  <c:v>2.96</c:v>
                </c:pt>
                <c:pt idx="4">
                  <c:v>#N/A</c:v>
                </c:pt>
                <c:pt idx="5">
                  <c:v>2.1</c:v>
                </c:pt>
                <c:pt idx="6">
                  <c:v>#N/A</c:v>
                </c:pt>
                <c:pt idx="7">
                  <c:v>2.97</c:v>
                </c:pt>
                <c:pt idx="8">
                  <c:v>#N/A</c:v>
                </c:pt>
                <c:pt idx="9">
                  <c:v>3.04</c:v>
                </c:pt>
              </c:numCache>
            </c:numRef>
          </c:val>
          <c:extLst>
            <c:ext xmlns:c16="http://schemas.microsoft.com/office/drawing/2014/chart" uri="{C3380CC4-5D6E-409C-BE32-E72D297353CC}">
              <c16:uniqueId val="{00000008-6DC6-4516-865B-BFA4E9FCDC5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6.66</c:v>
                </c:pt>
                <c:pt idx="2">
                  <c:v>#N/A</c:v>
                </c:pt>
                <c:pt idx="3">
                  <c:v>6.13</c:v>
                </c:pt>
                <c:pt idx="4">
                  <c:v>#N/A</c:v>
                </c:pt>
                <c:pt idx="5">
                  <c:v>6.58</c:v>
                </c:pt>
                <c:pt idx="6">
                  <c:v>#N/A</c:v>
                </c:pt>
                <c:pt idx="7">
                  <c:v>6.17</c:v>
                </c:pt>
                <c:pt idx="8">
                  <c:v>#N/A</c:v>
                </c:pt>
                <c:pt idx="9">
                  <c:v>3.44</c:v>
                </c:pt>
              </c:numCache>
            </c:numRef>
          </c:val>
          <c:extLst>
            <c:ext xmlns:c16="http://schemas.microsoft.com/office/drawing/2014/chart" uri="{C3380CC4-5D6E-409C-BE32-E72D297353CC}">
              <c16:uniqueId val="{00000009-6DC6-4516-865B-BFA4E9FCDC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985</c:v>
                </c:pt>
                <c:pt idx="5">
                  <c:v>930</c:v>
                </c:pt>
                <c:pt idx="8">
                  <c:v>978</c:v>
                </c:pt>
                <c:pt idx="11">
                  <c:v>986</c:v>
                </c:pt>
                <c:pt idx="14">
                  <c:v>922</c:v>
                </c:pt>
              </c:numCache>
            </c:numRef>
          </c:val>
          <c:extLst>
            <c:ext xmlns:c16="http://schemas.microsoft.com/office/drawing/2014/chart" uri="{C3380CC4-5D6E-409C-BE32-E72D297353CC}">
              <c16:uniqueId val="{00000000-8997-4220-A284-3C185D8893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97-4220-A284-3C185D8893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2</c:v>
                </c:pt>
                <c:pt idx="6">
                  <c:v>1</c:v>
                </c:pt>
                <c:pt idx="9">
                  <c:v>2</c:v>
                </c:pt>
                <c:pt idx="12">
                  <c:v>4</c:v>
                </c:pt>
              </c:numCache>
            </c:numRef>
          </c:val>
          <c:extLst>
            <c:ext xmlns:c16="http://schemas.microsoft.com/office/drawing/2014/chart" uri="{C3380CC4-5D6E-409C-BE32-E72D297353CC}">
              <c16:uniqueId val="{00000002-8997-4220-A284-3C185D8893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21</c:v>
                </c:pt>
                <c:pt idx="3">
                  <c:v>22</c:v>
                </c:pt>
                <c:pt idx="6">
                  <c:v>30</c:v>
                </c:pt>
                <c:pt idx="9">
                  <c:v>42</c:v>
                </c:pt>
                <c:pt idx="12">
                  <c:v>44</c:v>
                </c:pt>
              </c:numCache>
            </c:numRef>
          </c:val>
          <c:extLst>
            <c:ext xmlns:c16="http://schemas.microsoft.com/office/drawing/2014/chart" uri="{C3380CC4-5D6E-409C-BE32-E72D297353CC}">
              <c16:uniqueId val="{00000003-8997-4220-A284-3C185D8893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181</c:v>
                </c:pt>
                <c:pt idx="3">
                  <c:v>72</c:v>
                </c:pt>
                <c:pt idx="6">
                  <c:v>81</c:v>
                </c:pt>
                <c:pt idx="9">
                  <c:v>64</c:v>
                </c:pt>
                <c:pt idx="12">
                  <c:v>60</c:v>
                </c:pt>
              </c:numCache>
            </c:numRef>
          </c:val>
          <c:extLst>
            <c:ext xmlns:c16="http://schemas.microsoft.com/office/drawing/2014/chart" uri="{C3380CC4-5D6E-409C-BE32-E72D297353CC}">
              <c16:uniqueId val="{00000004-8997-4220-A284-3C185D8893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97-4220-A284-3C185D8893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97-4220-A284-3C185D8893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1178</c:v>
                </c:pt>
                <c:pt idx="3">
                  <c:v>1138</c:v>
                </c:pt>
                <c:pt idx="6">
                  <c:v>1176</c:v>
                </c:pt>
                <c:pt idx="9">
                  <c:v>1196</c:v>
                </c:pt>
                <c:pt idx="12">
                  <c:v>1117</c:v>
                </c:pt>
              </c:numCache>
            </c:numRef>
          </c:val>
          <c:extLst>
            <c:ext xmlns:c16="http://schemas.microsoft.com/office/drawing/2014/chart" uri="{C3380CC4-5D6E-409C-BE32-E72D297353CC}">
              <c16:uniqueId val="{00000007-8997-4220-A284-3C185D8893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396</c:v>
                </c:pt>
                <c:pt idx="2">
                  <c:v>#N/A</c:v>
                </c:pt>
                <c:pt idx="3">
                  <c:v>#N/A</c:v>
                </c:pt>
                <c:pt idx="4">
                  <c:v>304</c:v>
                </c:pt>
                <c:pt idx="5">
                  <c:v>#N/A</c:v>
                </c:pt>
                <c:pt idx="6">
                  <c:v>#N/A</c:v>
                </c:pt>
                <c:pt idx="7">
                  <c:v>310</c:v>
                </c:pt>
                <c:pt idx="8">
                  <c:v>#N/A</c:v>
                </c:pt>
                <c:pt idx="9">
                  <c:v>#N/A</c:v>
                </c:pt>
                <c:pt idx="10">
                  <c:v>318</c:v>
                </c:pt>
                <c:pt idx="11">
                  <c:v>#N/A</c:v>
                </c:pt>
                <c:pt idx="12">
                  <c:v>#N/A</c:v>
                </c:pt>
                <c:pt idx="13">
                  <c:v>303</c:v>
                </c:pt>
                <c:pt idx="14">
                  <c:v>#N/A</c:v>
                </c:pt>
              </c:numCache>
            </c:numRef>
          </c:val>
          <c:smooth val="0"/>
          <c:extLst>
            <c:ext xmlns:c16="http://schemas.microsoft.com/office/drawing/2014/chart" uri="{C3380CC4-5D6E-409C-BE32-E72D297353CC}">
              <c16:uniqueId val="{00000008-8997-4220-A284-3C185D8893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9558</c:v>
                </c:pt>
                <c:pt idx="5">
                  <c:v>9033</c:v>
                </c:pt>
                <c:pt idx="8">
                  <c:v>8547</c:v>
                </c:pt>
                <c:pt idx="11">
                  <c:v>7881</c:v>
                </c:pt>
                <c:pt idx="14">
                  <c:v>7482</c:v>
                </c:pt>
              </c:numCache>
            </c:numRef>
          </c:val>
          <c:extLst>
            <c:ext xmlns:c16="http://schemas.microsoft.com/office/drawing/2014/chart" uri="{C3380CC4-5D6E-409C-BE32-E72D297353CC}">
              <c16:uniqueId val="{00000000-3E3F-4CFA-A149-C258EB6532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120</c:v>
                </c:pt>
                <c:pt idx="5">
                  <c:v>42</c:v>
                </c:pt>
                <c:pt idx="8">
                  <c:v>29</c:v>
                </c:pt>
                <c:pt idx="11">
                  <c:v>200</c:v>
                </c:pt>
                <c:pt idx="14">
                  <c:v>200</c:v>
                </c:pt>
              </c:numCache>
            </c:numRef>
          </c:val>
          <c:extLst>
            <c:ext xmlns:c16="http://schemas.microsoft.com/office/drawing/2014/chart" uri="{C3380CC4-5D6E-409C-BE32-E72D297353CC}">
              <c16:uniqueId val="{00000001-3E3F-4CFA-A149-C258EB6532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3714</c:v>
                </c:pt>
                <c:pt idx="5">
                  <c:v>3937</c:v>
                </c:pt>
                <c:pt idx="8">
                  <c:v>4389</c:v>
                </c:pt>
                <c:pt idx="11">
                  <c:v>4447</c:v>
                </c:pt>
                <c:pt idx="14">
                  <c:v>4197</c:v>
                </c:pt>
              </c:numCache>
            </c:numRef>
          </c:val>
          <c:extLst>
            <c:ext xmlns:c16="http://schemas.microsoft.com/office/drawing/2014/chart" uri="{C3380CC4-5D6E-409C-BE32-E72D297353CC}">
              <c16:uniqueId val="{00000002-3E3F-4CFA-A149-C258EB6532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3F-4CFA-A149-C258EB6532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3F-4CFA-A149-C258EB6532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3F-4CFA-A149-C258EB6532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1697</c:v>
                </c:pt>
                <c:pt idx="3">
                  <c:v>1741</c:v>
                </c:pt>
                <c:pt idx="6">
                  <c:v>1604</c:v>
                </c:pt>
                <c:pt idx="9">
                  <c:v>1530</c:v>
                </c:pt>
                <c:pt idx="12">
                  <c:v>1453</c:v>
                </c:pt>
              </c:numCache>
            </c:numRef>
          </c:val>
          <c:extLst>
            <c:ext xmlns:c16="http://schemas.microsoft.com/office/drawing/2014/chart" uri="{C3380CC4-5D6E-409C-BE32-E72D297353CC}">
              <c16:uniqueId val="{00000006-3E3F-4CFA-A149-C258EB6532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161</c:v>
                </c:pt>
                <c:pt idx="3">
                  <c:v>182</c:v>
                </c:pt>
                <c:pt idx="6">
                  <c:v>204</c:v>
                </c:pt>
                <c:pt idx="9">
                  <c:v>439</c:v>
                </c:pt>
                <c:pt idx="12">
                  <c:v>478</c:v>
                </c:pt>
              </c:numCache>
            </c:numRef>
          </c:val>
          <c:extLst>
            <c:ext xmlns:c16="http://schemas.microsoft.com/office/drawing/2014/chart" uri="{C3380CC4-5D6E-409C-BE32-E72D297353CC}">
              <c16:uniqueId val="{00000007-3E3F-4CFA-A149-C258EB6532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544</c:v>
                </c:pt>
                <c:pt idx="3">
                  <c:v>480</c:v>
                </c:pt>
                <c:pt idx="6">
                  <c:v>400</c:v>
                </c:pt>
                <c:pt idx="9">
                  <c:v>340</c:v>
                </c:pt>
                <c:pt idx="12">
                  <c:v>355</c:v>
                </c:pt>
              </c:numCache>
            </c:numRef>
          </c:val>
          <c:extLst>
            <c:ext xmlns:c16="http://schemas.microsoft.com/office/drawing/2014/chart" uri="{C3380CC4-5D6E-409C-BE32-E72D297353CC}">
              <c16:uniqueId val="{00000008-3E3F-4CFA-A149-C258EB6532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51</c:v>
                </c:pt>
                <c:pt idx="3">
                  <c:v>49</c:v>
                </c:pt>
                <c:pt idx="6">
                  <c:v>48</c:v>
                </c:pt>
                <c:pt idx="9">
                  <c:v>48</c:v>
                </c:pt>
                <c:pt idx="12">
                  <c:v>46</c:v>
                </c:pt>
              </c:numCache>
            </c:numRef>
          </c:val>
          <c:extLst>
            <c:ext xmlns:c16="http://schemas.microsoft.com/office/drawing/2014/chart" uri="{C3380CC4-5D6E-409C-BE32-E72D297353CC}">
              <c16:uniqueId val="{00000009-3E3F-4CFA-A149-C258EB6532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11529</c:v>
                </c:pt>
                <c:pt idx="3">
                  <c:v>10973</c:v>
                </c:pt>
                <c:pt idx="6">
                  <c:v>10540</c:v>
                </c:pt>
                <c:pt idx="9">
                  <c:v>9861</c:v>
                </c:pt>
                <c:pt idx="12">
                  <c:v>9333</c:v>
                </c:pt>
              </c:numCache>
            </c:numRef>
          </c:val>
          <c:extLst>
            <c:ext xmlns:c16="http://schemas.microsoft.com/office/drawing/2014/chart" uri="{C3380CC4-5D6E-409C-BE32-E72D297353CC}">
              <c16:uniqueId val="{0000000A-3E3F-4CFA-A149-C258EB6532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590</c:v>
                </c:pt>
                <c:pt idx="2">
                  <c:v>#N/A</c:v>
                </c:pt>
                <c:pt idx="3">
                  <c:v>#N/A</c:v>
                </c:pt>
                <c:pt idx="4">
                  <c:v>413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3F-4CFA-A149-C258EB6532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1850</c:v>
                </c:pt>
                <c:pt idx="1">
                  <c:v>1784</c:v>
                </c:pt>
                <c:pt idx="2">
                  <c:v>1696</c:v>
                </c:pt>
              </c:numCache>
            </c:numRef>
          </c:val>
          <c:extLst>
            <c:ext xmlns:c16="http://schemas.microsoft.com/office/drawing/2014/chart" uri="{C3380CC4-5D6E-409C-BE32-E72D297353CC}">
              <c16:uniqueId val="{00000000-D7B2-44F2-BDBE-15105A6F02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293</c:v>
                </c:pt>
                <c:pt idx="1">
                  <c:v>194</c:v>
                </c:pt>
                <c:pt idx="2">
                  <c:v>176</c:v>
                </c:pt>
              </c:numCache>
            </c:numRef>
          </c:val>
          <c:extLst>
            <c:ext xmlns:c16="http://schemas.microsoft.com/office/drawing/2014/chart" uri="{C3380CC4-5D6E-409C-BE32-E72D297353CC}">
              <c16:uniqueId val="{00000001-D7B2-44F2-BDBE-15105A6F02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2242</c:v>
                </c:pt>
                <c:pt idx="1">
                  <c:v>2495</c:v>
                </c:pt>
                <c:pt idx="2">
                  <c:v>2442</c:v>
                </c:pt>
              </c:numCache>
            </c:numRef>
          </c:val>
          <c:extLst>
            <c:ext xmlns:c16="http://schemas.microsoft.com/office/drawing/2014/chart" uri="{C3380CC4-5D6E-409C-BE32-E72D297353CC}">
              <c16:uniqueId val="{00000002-D7B2-44F2-BDBE-15105A6F02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22,378
21,795
67.01
13,257,774
12,985,373
235,106
6,827,052
9,332,801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当町の財政力指数は、平成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年度をピークとして減少傾向にあり、令和５年度は前年と同数、類似団体平均を</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となった。全国平均を上回る高齢化率（令和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　</a:t>
          </a:r>
          <a:r>
            <a:rPr kumimoji="1" lang="en-US" altLang="ja-JP" sz="1300">
              <a:latin typeface="ＭＳ Ｐゴシック" panose="020B0600070205080204" pitchFamily="50" charset="-128"/>
              <a:ea typeface="ＭＳ Ｐゴシック" panose="020B0600070205080204" pitchFamily="50" charset="-128"/>
            </a:rPr>
            <a:t>37.66%</a:t>
          </a:r>
          <a:r>
            <a:rPr kumimoji="1" lang="ja-JP" altLang="en-US" sz="1300">
              <a:latin typeface="ＭＳ Ｐゴシック" panose="020B0600070205080204" pitchFamily="50" charset="-128"/>
              <a:ea typeface="ＭＳ Ｐゴシック" panose="020B0600070205080204" pitchFamily="50" charset="-128"/>
            </a:rPr>
            <a:t>）、生産年齢人口の減少などにより、税収基盤が弱く、全国平均、千葉県平均と比較しても低い数値となっている。町税の徴収率向上推進など自主財源の確保を図るとともに、歳出構造の見直し、事務事業の効率化とスリム化に取り組み、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次総合計画に沿った計画的な事業展開を進め持続可能な行財政基盤の確立に努める。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43543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109962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43543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ポイント減少したが、類似団体平均を上回る</a:t>
          </a:r>
          <a:r>
            <a:rPr kumimoji="1" lang="en-US" altLang="ja-JP" sz="1300">
              <a:latin typeface="ＭＳ Ｐゴシック" panose="020B0600070205080204" pitchFamily="50" charset="-128"/>
              <a:ea typeface="ＭＳ Ｐゴシック" panose="020B0600070205080204" pitchFamily="50" charset="-128"/>
            </a:rPr>
            <a:t>89.6%</a:t>
          </a:r>
          <a:r>
            <a:rPr kumimoji="1" lang="ja-JP" altLang="en-US" sz="1300">
              <a:latin typeface="ＭＳ Ｐゴシック" panose="020B0600070205080204" pitchFamily="50" charset="-128"/>
              <a:ea typeface="ＭＳ Ｐゴシック" panose="020B0600070205080204" pitchFamily="50" charset="-128"/>
            </a:rPr>
            <a:t>となった。主な要因は、算定式における分母である経常一般財源が普通交付税や臨時財政対策債の減により減少した一方で、分子である経常経費充当一般財源も公債費や人件費等の減により分母の減少を上回る減少となったことによる。</a:t>
          </a:r>
        </a:p>
        <a:p>
          <a:r>
            <a:rPr kumimoji="1" lang="ja-JP" altLang="en-US" sz="1300">
              <a:latin typeface="ＭＳ Ｐゴシック" panose="020B0600070205080204" pitchFamily="50" charset="-128"/>
              <a:ea typeface="ＭＳ Ｐゴシック" panose="020B0600070205080204" pitchFamily="50" charset="-128"/>
            </a:rPr>
            <a:t>公債費などの義務的経費は今後も増加傾向にあり、歳出面の急激な改善は見込めないことから、経常的経費の削減を図りつつ、歳入面の改善も課題となる。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65</xdr:row>
      <xdr:rowOff>48895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18108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65</xdr:row>
      <xdr:rowOff>48895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8804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5308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65</xdr:row>
      <xdr:rowOff>635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8804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635</xdr:rowOff>
    </xdr:from>
    <xdr:to>
      <xdr:col>11</xdr:col>
      <xdr:colOff>31750</xdr:colOff>
      <xdr:row>66</xdr:row>
      <xdr:rowOff>70485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4488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45525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169545</xdr:rowOff>
    </xdr:from>
    <xdr:to>
      <xdr:col>19</xdr:col>
      <xdr:colOff>184150</xdr:colOff>
      <xdr:row>65</xdr:row>
      <xdr:rowOff>99695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84472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2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121285</xdr:rowOff>
    </xdr:from>
    <xdr:to>
      <xdr:col>11</xdr:col>
      <xdr:colOff>82550</xdr:colOff>
      <xdr:row>65</xdr:row>
      <xdr:rowOff>51435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36212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19685</xdr:rowOff>
    </xdr:from>
    <xdr:to>
      <xdr:col>7</xdr:col>
      <xdr:colOff>31750</xdr:colOff>
      <xdr:row>66</xdr:row>
      <xdr:rowOff>121285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106062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[165,429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円増額し、類似団体平均を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円上回った。</a:t>
          </a:r>
          <a:r>
            <a:rPr kumimoji="1" lang="ja-JP" altLang="en-US" sz="1300">
              <a:latin typeface="ＭＳ Ｐゴシック" panose="020B0600070205080204" pitchFamily="50" charset="-128"/>
              <a:ea typeface="ＭＳ Ｐゴシック" panose="020B0600070205080204" pitchFamily="50" charset="-128"/>
            </a:rPr>
            <a:t>主な要因は、任期付職員の増加による人件費の増や、自動運転モビリティ事業に係る自動運転実証調査業務委託料や備品購入費の皆増などにより物件費が増加したことによる。今後は費用対効果を勘案した中で、委託可能な業務について民間へ移行していくとともに、職員数の適正化、時間外勤務手当の抑制などに努め、コスト縮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29945</xdr:rowOff>
    </xdr:from>
    <xdr:to>
      <xdr:col>23</xdr:col>
      <xdr:colOff>133350</xdr:colOff>
      <xdr:row>83</xdr:row>
      <xdr:rowOff>96583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60295"/>
          <a:ext cx="838200" cy="6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169229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56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16174</xdr:rowOff>
    </xdr:from>
    <xdr:to>
      <xdr:col>19</xdr:col>
      <xdr:colOff>133350</xdr:colOff>
      <xdr:row>83</xdr:row>
      <xdr:rowOff>29945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46524"/>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70042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95577</xdr:rowOff>
    </xdr:from>
    <xdr:to>
      <xdr:col>15</xdr:col>
      <xdr:colOff>82550</xdr:colOff>
      <xdr:row>83</xdr:row>
      <xdr:rowOff>16174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54477"/>
          <a:ext cx="889000" cy="9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159302</xdr:rowOff>
    </xdr:from>
    <xdr:to>
      <xdr:col>11</xdr:col>
      <xdr:colOff>31750</xdr:colOff>
      <xdr:row>82</xdr:row>
      <xdr:rowOff>95577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46752"/>
          <a:ext cx="889000" cy="10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112027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45783</xdr:rowOff>
    </xdr:from>
    <xdr:to>
      <xdr:col>23</xdr:col>
      <xdr:colOff>184150</xdr:colOff>
      <xdr:row>83</xdr:row>
      <xdr:rowOff>147383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7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17860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4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150595</xdr:rowOff>
    </xdr:from>
    <xdr:to>
      <xdr:col>19</xdr:col>
      <xdr:colOff>184150</xdr:colOff>
      <xdr:row>83</xdr:row>
      <xdr:rowOff>80745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0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65522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9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136824</xdr:rowOff>
    </xdr:from>
    <xdr:to>
      <xdr:col>15</xdr:col>
      <xdr:colOff>133350</xdr:colOff>
      <xdr:row>83</xdr:row>
      <xdr:rowOff>66974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51751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44777</xdr:rowOff>
    </xdr:from>
    <xdr:to>
      <xdr:col>11</xdr:col>
      <xdr:colOff>82550</xdr:colOff>
      <xdr:row>82</xdr:row>
      <xdr:rowOff>146377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0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131154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108502</xdr:rowOff>
    </xdr:from>
    <xdr:to>
      <xdr:col>7</xdr:col>
      <xdr:colOff>31750</xdr:colOff>
      <xdr:row>82</xdr:row>
      <xdr:rowOff>38652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9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48829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6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人事院や千葉県人事委員会の勧告制度を踏まえ、行政改革大綱に沿った給与制度、運用及び水準の適正化に努める。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170543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807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136979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8077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34471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0531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88</xdr:row>
      <xdr:rowOff>34471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0358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令和５年度は前年度比で、</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人増加しており、類似団体平均を</a:t>
          </a:r>
          <a:r>
            <a:rPr kumimoji="1" lang="en-US" altLang="ja-JP" sz="1300">
              <a:latin typeface="ＭＳ Ｐゴシック" panose="020B0600070205080204" pitchFamily="50" charset="-128"/>
              <a:ea typeface="ＭＳ Ｐゴシック" panose="020B0600070205080204" pitchFamily="50" charset="-128"/>
            </a:rPr>
            <a:t>0.76</a:t>
          </a:r>
          <a:r>
            <a:rPr kumimoji="1" lang="ja-JP" altLang="en-US" sz="1300">
              <a:latin typeface="ＭＳ Ｐゴシック" panose="020B0600070205080204" pitchFamily="50" charset="-128"/>
              <a:ea typeface="ＭＳ Ｐゴシック" panose="020B0600070205080204" pitchFamily="50" charset="-128"/>
            </a:rPr>
            <a:t>人上回っている。</a:t>
          </a:r>
        </a:p>
        <a:p>
          <a:r>
            <a:rPr kumimoji="1" lang="ja-JP" altLang="en-US" sz="1300">
              <a:latin typeface="ＭＳ Ｐゴシック" panose="020B0600070205080204" pitchFamily="50" charset="-128"/>
              <a:ea typeface="ＭＳ Ｐゴシック" panose="020B0600070205080204" pitchFamily="50" charset="-128"/>
            </a:rPr>
            <a:t>定員適正化計画や行政改革大綱に基づき、多様化する住民のニーズに適切に対応できるよう、組織機構の見直しを含めた効率的な職員の配置を進めるとともに、民間委託や再任用職員、臨時的任用職員の採用などの手法を最大限活用し簡素で効率的な行政運営を図るよう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94434</xdr:rowOff>
    </xdr:from>
    <xdr:to>
      <xdr:col>81</xdr:col>
      <xdr:colOff>44450</xdr:colOff>
      <xdr:row>62</xdr:row>
      <xdr:rowOff>115116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724334"/>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121302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65133</xdr:rowOff>
    </xdr:from>
    <xdr:to>
      <xdr:col>77</xdr:col>
      <xdr:colOff>44450</xdr:colOff>
      <xdr:row>62</xdr:row>
      <xdr:rowOff>94434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95033"/>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44450</xdr:rowOff>
    </xdr:from>
    <xdr:to>
      <xdr:col>72</xdr:col>
      <xdr:colOff>203200</xdr:colOff>
      <xdr:row>62</xdr:row>
      <xdr:rowOff>65133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67435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10630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3084</xdr:rowOff>
    </xdr:from>
    <xdr:to>
      <xdr:col>68</xdr:col>
      <xdr:colOff>152400</xdr:colOff>
      <xdr:row>62</xdr:row>
      <xdr:rowOff>44450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63298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64316</xdr:rowOff>
    </xdr:from>
    <xdr:to>
      <xdr:col>81</xdr:col>
      <xdr:colOff>95250</xdr:colOff>
      <xdr:row>62</xdr:row>
      <xdr:rowOff>165916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6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36393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66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43634</xdr:rowOff>
    </xdr:from>
    <xdr:to>
      <xdr:col>77</xdr:col>
      <xdr:colOff>95250</xdr:colOff>
      <xdr:row>62</xdr:row>
      <xdr:rowOff>145234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67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130011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759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14333</xdr:rowOff>
    </xdr:from>
    <xdr:to>
      <xdr:col>73</xdr:col>
      <xdr:colOff>44450</xdr:colOff>
      <xdr:row>62</xdr:row>
      <xdr:rowOff>115933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100710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165100</xdr:rowOff>
    </xdr:from>
    <xdr:to>
      <xdr:col>68</xdr:col>
      <xdr:colOff>203200</xdr:colOff>
      <xdr:row>62</xdr:row>
      <xdr:rowOff>95250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123734</xdr:rowOff>
    </xdr:from>
    <xdr:to>
      <xdr:col>64</xdr:col>
      <xdr:colOff>152400</xdr:colOff>
      <xdr:row>62</xdr:row>
      <xdr:rowOff>53884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38661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単年度の比率では分子となる元利償還金の減などにより前年と比べ減少している。</a:t>
          </a:r>
        </a:p>
        <a:p>
          <a:r>
            <a:rPr kumimoji="1" lang="ja-JP" altLang="en-US" sz="1300">
              <a:latin typeface="ＭＳ Ｐゴシック" panose="020B0600070205080204" pitchFamily="50" charset="-128"/>
              <a:ea typeface="ＭＳ Ｐゴシック" panose="020B0600070205080204" pitchFamily="50" charset="-128"/>
            </a:rPr>
            <a:t>実質公債費比率は直近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のため、比率の高かった令和元年度が要素から抜けてから低下を続けているが、令和７年度まで大規模事業に係る地方債の借入が続く見込みのため、財政状況を考慮した計画的な地方債の発行、対象事業の精査等により実質公債費比率の抑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66802</xdr:rowOff>
    </xdr:from>
    <xdr:to>
      <xdr:col>81</xdr:col>
      <xdr:colOff>44450</xdr:colOff>
      <xdr:row>39</xdr:row>
      <xdr:rowOff>76454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7533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39</xdr:row>
      <xdr:rowOff>134366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7630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39</xdr:row>
      <xdr:rowOff>163322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8209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11176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8498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16002</xdr:rowOff>
    </xdr:from>
    <xdr:to>
      <xdr:col>81</xdr:col>
      <xdr:colOff>95250</xdr:colOff>
      <xdr:row>39</xdr:row>
      <xdr:rowOff>117602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32529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25654</xdr:rowOff>
    </xdr:from>
    <xdr:to>
      <xdr:col>77</xdr:col>
      <xdr:colOff>95250</xdr:colOff>
      <xdr:row>39</xdr:row>
      <xdr:rowOff>127254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83566</xdr:rowOff>
    </xdr:from>
    <xdr:to>
      <xdr:col>73</xdr:col>
      <xdr:colOff>44450</xdr:colOff>
      <xdr:row>40</xdr:row>
      <xdr:rowOff>13716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23893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27449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令和５年度は財政調整基金や減債基金などの充当可能財源が地方債残高などの将来負担額を上回ったため、将来負担比率は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年連続でマイナスとなっている。主な要因は、地方債現在高の減少や、退職手当負担見込額の減少などである。</a:t>
          </a:r>
        </a:p>
        <a:p>
          <a:r>
            <a:rPr kumimoji="1" lang="ja-JP" altLang="en-US" sz="1300">
              <a:latin typeface="ＭＳ Ｐゴシック" panose="020B0600070205080204" pitchFamily="50" charset="-128"/>
              <a:ea typeface="ＭＳ Ｐゴシック" panose="020B0600070205080204" pitchFamily="50" charset="-128"/>
            </a:rPr>
            <a:t>しかし、令和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年度まで横芝小学校改築事業に係る地方債発行を見込んでいるため、今後将来負担比率は増加する見込みである。</a:t>
          </a:r>
        </a:p>
        <a:p>
          <a:r>
            <a:rPr kumimoji="1" lang="ja-JP" altLang="en-US" sz="1300">
              <a:latin typeface="ＭＳ Ｐゴシック" panose="020B0600070205080204" pitchFamily="50" charset="-128"/>
              <a:ea typeface="ＭＳ Ｐゴシック" panose="020B0600070205080204" pitchFamily="50" charset="-128"/>
            </a:rPr>
            <a:t>引き続き財政状況を考慮した計画的な地方債の発行、対象事業の精査等により将来負担比率の抑制に努める。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27474</xdr:rowOff>
    </xdr:from>
    <xdr:to>
      <xdr:col>68</xdr:col>
      <xdr:colOff>152400</xdr:colOff>
      <xdr:row>14</xdr:row>
      <xdr:rowOff>56430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42777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xdr:rowOff>
    </xdr:from>
    <xdr:to>
      <xdr:col>68</xdr:col>
      <xdr:colOff>203200</xdr:colOff>
      <xdr:row>14</xdr:row>
      <xdr:rowOff>108839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93616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9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148124</xdr:rowOff>
    </xdr:from>
    <xdr:to>
      <xdr:col>68</xdr:col>
      <xdr:colOff>203200</xdr:colOff>
      <xdr:row>14</xdr:row>
      <xdr:rowOff>78274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3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88451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14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5630</xdr:rowOff>
    </xdr:from>
    <xdr:to>
      <xdr:col>64</xdr:col>
      <xdr:colOff>152400</xdr:colOff>
      <xdr:row>14</xdr:row>
      <xdr:rowOff>107230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92007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4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22,378
21,795
67.01
13,257,774
12,985,373
235,106
6,827,052
9,332,801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今後も定員適正化計画や行政改革大綱に掲げる定員管理の適正化、給与の適正化など人件費の上昇抑制に努める。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53848</xdr:rowOff>
    </xdr:from>
    <xdr:to>
      <xdr:col>24</xdr:col>
      <xdr:colOff>25400</xdr:colOff>
      <xdr:row>34</xdr:row>
      <xdr:rowOff>99568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831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96283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26416</xdr:rowOff>
    </xdr:from>
    <xdr:to>
      <xdr:col>19</xdr:col>
      <xdr:colOff>187325</xdr:colOff>
      <xdr:row>34</xdr:row>
      <xdr:rowOff>99568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557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26416</xdr:rowOff>
    </xdr:from>
    <xdr:to>
      <xdr:col>15</xdr:col>
      <xdr:colOff>98425</xdr:colOff>
      <xdr:row>34</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557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155719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99568</xdr:rowOff>
    </xdr:from>
    <xdr:to>
      <xdr:col>11</xdr:col>
      <xdr:colOff>9525</xdr:colOff>
      <xdr:row>34</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288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75709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xdr:rowOff>
    </xdr:from>
    <xdr:to>
      <xdr:col>24</xdr:col>
      <xdr:colOff>76200</xdr:colOff>
      <xdr:row>34</xdr:row>
      <xdr:rowOff>104648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19575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7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48768</xdr:rowOff>
    </xdr:from>
    <xdr:to>
      <xdr:col>20</xdr:col>
      <xdr:colOff>38100</xdr:colOff>
      <xdr:row>34</xdr:row>
      <xdr:rowOff>150368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160545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147066</xdr:rowOff>
    </xdr:from>
    <xdr:to>
      <xdr:col>15</xdr:col>
      <xdr:colOff>149225</xdr:colOff>
      <xdr:row>34</xdr:row>
      <xdr:rowOff>77216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87393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103632</xdr:rowOff>
    </xdr:from>
    <xdr:to>
      <xdr:col>11</xdr:col>
      <xdr:colOff>60325</xdr:colOff>
      <xdr:row>35</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43959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48768</xdr:rowOff>
    </xdr:from>
    <xdr:to>
      <xdr:col>6</xdr:col>
      <xdr:colOff>171450</xdr:colOff>
      <xdr:row>34</xdr:row>
      <xdr:rowOff>150368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135145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合併団体であることから同種の施設を多く保有しており、ランニングコストが多額となっている。今後施設の統廃合を進めるなど施設の維持・管理費経費の抑制を図っていく。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162379</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341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16</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47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15</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47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1814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79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128106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24493</xdr:rowOff>
    </xdr:from>
    <xdr:to>
      <xdr:col>74</xdr:col>
      <xdr:colOff>31750</xdr:colOff>
      <xdr:row>15</xdr:row>
      <xdr:rowOff>126093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136270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主な要因としては、介護給付・訓練等給付事業の増となっている。</a:t>
          </a:r>
        </a:p>
        <a:p>
          <a:r>
            <a:rPr kumimoji="1" lang="ja-JP" altLang="en-US" sz="1300">
              <a:latin typeface="ＭＳ Ｐゴシック" panose="020B0600070205080204" pitchFamily="50" charset="-128"/>
              <a:ea typeface="ＭＳ Ｐゴシック" panose="020B0600070205080204" pitchFamily="50" charset="-128"/>
            </a:rPr>
            <a:t>今後は、高齢化による社会福祉費及び老人福祉費の増加、少子化による児童福祉費の減少により、扶助費全体としては横ばい又は微増が見込まれる。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102507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99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159657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37193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17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ポイント下回っている。大半を特別会計への繰出金が占めており、後期高齢者医療特別会計への繰出が増となったことが主な要因となっている。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特別会計の運営状況を把握し国民健康保険税、各種保険料の確保や経費の節減を図り、負担縮減に努める。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129722</xdr:rowOff>
    </xdr:from>
    <xdr:to>
      <xdr:col>82</xdr:col>
      <xdr:colOff>107950</xdr:colOff>
      <xdr:row>56</xdr:row>
      <xdr:rowOff>34472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594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64407</xdr:rowOff>
    </xdr:from>
    <xdr:to>
      <xdr:col>78</xdr:col>
      <xdr:colOff>69850</xdr:colOff>
      <xdr:row>55</xdr:row>
      <xdr:rowOff>129722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64407</xdr:rowOff>
    </xdr:from>
    <xdr:to>
      <xdr:col>73</xdr:col>
      <xdr:colOff>180975</xdr:colOff>
      <xdr:row>55</xdr:row>
      <xdr:rowOff>97065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94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97065</xdr:rowOff>
    </xdr:from>
    <xdr:to>
      <xdr:col>69</xdr:col>
      <xdr:colOff>92075</xdr:colOff>
      <xdr:row>56</xdr:row>
      <xdr:rowOff>78015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268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78922</xdr:rowOff>
    </xdr:from>
    <xdr:to>
      <xdr:col>78</xdr:col>
      <xdr:colOff>120650</xdr:colOff>
      <xdr:row>56</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19249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13607</xdr:rowOff>
    </xdr:from>
    <xdr:to>
      <xdr:col>74</xdr:col>
      <xdr:colOff>31750</xdr:colOff>
      <xdr:row>55</xdr:row>
      <xdr:rowOff>115207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125384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46265</xdr:rowOff>
    </xdr:from>
    <xdr:to>
      <xdr:col>69</xdr:col>
      <xdr:colOff>142875</xdr:colOff>
      <xdr:row>55</xdr:row>
      <xdr:rowOff>147865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158042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上回っている。病院事業会計を有しており、一般会計からの繰出金が性質上補助費等に分類されることや、航空機騒音対策の対象地域であることから、環境対策事業や地域振興事業の実施により、数値が高い状況である。各種団体へ交付する補助金については、適当な事業を行っているのかなどについて、補助金交付基準及び補助金見直し基準をもとに検証及び見直しを行っ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38</xdr:row>
      <xdr:rowOff>140716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6329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117856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735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38</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7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39</xdr:row>
      <xdr:rowOff>74422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9638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23622</xdr:rowOff>
    </xdr:from>
    <xdr:to>
      <xdr:col>65</xdr:col>
      <xdr:colOff>53975</xdr:colOff>
      <xdr:row>39</xdr:row>
      <xdr:rowOff>125222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109999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公債費は令和４年度をピークに減少しているが、横芝小学校改築事業などの大型建設事業の実施による起債の償還額上昇が予定されている。事業実施に当たっては、投資効果、緊急度、必要性、国庫・県支出金などの財源措置等を十分勘案し、新規地方債発行を極力抑え、公債費の上昇を抑制するよう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99568</xdr:rowOff>
    </xdr:from>
    <xdr:to>
      <xdr:col>24</xdr:col>
      <xdr:colOff>25400</xdr:colOff>
      <xdr:row>79</xdr:row>
      <xdr:rowOff>19558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726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170451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79</xdr:row>
      <xdr:rowOff>19558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5001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79</xdr:row>
      <xdr:rowOff>65278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5001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65278</xdr:rowOff>
    </xdr:from>
    <xdr:to>
      <xdr:col>11</xdr:col>
      <xdr:colOff>9525</xdr:colOff>
      <xdr:row>79</xdr:row>
      <xdr:rowOff>129287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6098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48768</xdr:rowOff>
    </xdr:from>
    <xdr:to>
      <xdr:col>24</xdr:col>
      <xdr:colOff>76200</xdr:colOff>
      <xdr:row>78</xdr:row>
      <xdr:rowOff>150368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20845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140208</xdr:rowOff>
    </xdr:from>
    <xdr:to>
      <xdr:col>20</xdr:col>
      <xdr:colOff>38100</xdr:colOff>
      <xdr:row>79</xdr:row>
      <xdr:rowOff>70358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55135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14478</xdr:rowOff>
    </xdr:from>
    <xdr:to>
      <xdr:col>11</xdr:col>
      <xdr:colOff>60325</xdr:colOff>
      <xdr:row>79</xdr:row>
      <xdr:rowOff>116078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100855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78487</xdr:rowOff>
    </xdr:from>
    <xdr:to>
      <xdr:col>6</xdr:col>
      <xdr:colOff>171450</xdr:colOff>
      <xdr:row>80</xdr:row>
      <xdr:rowOff>8637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164864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県平均、全国平均、類似団体平均を下回っているが、依然として補助費等が高い水準にあるため、病院事業会計繰出金や一部事務組合への負担金抑制をに努めていく。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77</xdr:row>
      <xdr:rowOff>65278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349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77</xdr:row>
      <xdr:rowOff>33274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3375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3375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78</xdr:row>
      <xdr:rowOff>26415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57200"/>
          <a:ext cx="8890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31005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147269</xdr:rowOff>
    </xdr:from>
    <xdr:to>
      <xdr:col>29</xdr:col>
      <xdr:colOff>127000</xdr:colOff>
      <xdr:row>17</xdr:row>
      <xdr:rowOff>33769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38094"/>
          <a:ext cx="647700" cy="5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9129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1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33769</xdr:rowOff>
    </xdr:from>
    <xdr:to>
      <xdr:col>26</xdr:col>
      <xdr:colOff>50800</xdr:colOff>
      <xdr:row>17</xdr:row>
      <xdr:rowOff>51143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96044"/>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51143</xdr:rowOff>
    </xdr:from>
    <xdr:to>
      <xdr:col>22</xdr:col>
      <xdr:colOff>114300</xdr:colOff>
      <xdr:row>17</xdr:row>
      <xdr:rowOff>76098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13418"/>
          <a:ext cx="698500" cy="24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73450</xdr:rowOff>
    </xdr:from>
    <xdr:to>
      <xdr:col>18</xdr:col>
      <xdr:colOff>177800</xdr:colOff>
      <xdr:row>17</xdr:row>
      <xdr:rowOff>76098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35725"/>
          <a:ext cx="698500" cy="2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89292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101922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96469</xdr:rowOff>
    </xdr:from>
    <xdr:to>
      <xdr:col>29</xdr:col>
      <xdr:colOff>177800</xdr:colOff>
      <xdr:row>17</xdr:row>
      <xdr:rowOff>26619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87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112996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3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154419</xdr:rowOff>
    </xdr:from>
    <xdr:to>
      <xdr:col>26</xdr:col>
      <xdr:colOff>101600</xdr:colOff>
      <xdr:row>17</xdr:row>
      <xdr:rowOff>84569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45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94746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1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343</xdr:rowOff>
    </xdr:from>
    <xdr:to>
      <xdr:col>22</xdr:col>
      <xdr:colOff>165100</xdr:colOff>
      <xdr:row>17</xdr:row>
      <xdr:rowOff>101943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62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112120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3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25298</xdr:rowOff>
    </xdr:from>
    <xdr:to>
      <xdr:col>19</xdr:col>
      <xdr:colOff>38100</xdr:colOff>
      <xdr:row>17</xdr:row>
      <xdr:rowOff>126898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22650</xdr:rowOff>
    </xdr:from>
    <xdr:to>
      <xdr:col>15</xdr:col>
      <xdr:colOff>101600</xdr:colOff>
      <xdr:row>17</xdr:row>
      <xdr:rowOff>124250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8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134427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29159</xdr:rowOff>
    </xdr:from>
    <xdr:to>
      <xdr:col>29</xdr:col>
      <xdr:colOff>127000</xdr:colOff>
      <xdr:row>37</xdr:row>
      <xdr:rowOff>42255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153859"/>
          <a:ext cx="647700" cy="13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257809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8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29159</xdr:rowOff>
    </xdr:from>
    <xdr:to>
      <xdr:col>26</xdr:col>
      <xdr:colOff>50800</xdr:colOff>
      <xdr:row>37</xdr:row>
      <xdr:rowOff>48851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53859"/>
          <a:ext cx="698500" cy="19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200975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1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48851</xdr:rowOff>
    </xdr:from>
    <xdr:to>
      <xdr:col>22</xdr:col>
      <xdr:colOff>114300</xdr:colOff>
      <xdr:row>37</xdr:row>
      <xdr:rowOff>62404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73551"/>
          <a:ext cx="698500" cy="13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269653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8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110410</xdr:rowOff>
    </xdr:from>
    <xdr:to>
      <xdr:col>18</xdr:col>
      <xdr:colOff>177800</xdr:colOff>
      <xdr:row>37</xdr:row>
      <xdr:rowOff>62404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063660"/>
          <a:ext cx="698500" cy="123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115649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56311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8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162905</xdr:rowOff>
    </xdr:from>
    <xdr:to>
      <xdr:col>29</xdr:col>
      <xdr:colOff>177800</xdr:colOff>
      <xdr:row>37</xdr:row>
      <xdr:rowOff>93055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16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134982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8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149809</xdr:rowOff>
    </xdr:from>
    <xdr:to>
      <xdr:col>26</xdr:col>
      <xdr:colOff>101600</xdr:colOff>
      <xdr:row>37</xdr:row>
      <xdr:rowOff>79959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03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64736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89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169501</xdr:rowOff>
    </xdr:from>
    <xdr:to>
      <xdr:col>22</xdr:col>
      <xdr:colOff>165100</xdr:colOff>
      <xdr:row>37</xdr:row>
      <xdr:rowOff>99651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22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84428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11604</xdr:rowOff>
    </xdr:from>
    <xdr:to>
      <xdr:col>19</xdr:col>
      <xdr:colOff>38100</xdr:colOff>
      <xdr:row>37</xdr:row>
      <xdr:rowOff>113204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36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294831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0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59610</xdr:rowOff>
    </xdr:from>
    <xdr:to>
      <xdr:col>15</xdr:col>
      <xdr:colOff>101600</xdr:colOff>
      <xdr:row>36</xdr:row>
      <xdr:rowOff>161210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12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171387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8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22,378
21,795
67.01
13,257,774
12,985,373
235,106
6,827,052
9,332,801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100854</xdr:rowOff>
    </xdr:from>
    <xdr:to>
      <xdr:col>24</xdr:col>
      <xdr:colOff>63500</xdr:colOff>
      <xdr:row>35</xdr:row>
      <xdr:rowOff>136696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01604"/>
          <a:ext cx="838200" cy="3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81631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8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136696</xdr:rowOff>
    </xdr:from>
    <xdr:to>
      <xdr:col>19</xdr:col>
      <xdr:colOff>177800</xdr:colOff>
      <xdr:row>35</xdr:row>
      <xdr:rowOff>156355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37446"/>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156355</xdr:rowOff>
    </xdr:from>
    <xdr:to>
      <xdr:col>15</xdr:col>
      <xdr:colOff>50800</xdr:colOff>
      <xdr:row>36</xdr:row>
      <xdr:rowOff>2279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5710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70691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2279</xdr:rowOff>
    </xdr:from>
    <xdr:to>
      <xdr:col>10</xdr:col>
      <xdr:colOff>114300</xdr:colOff>
      <xdr:row>36</xdr:row>
      <xdr:rowOff>124106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74479"/>
          <a:ext cx="889000" cy="1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146945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108753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50054</xdr:rowOff>
    </xdr:from>
    <xdr:to>
      <xdr:col>24</xdr:col>
      <xdr:colOff>114300</xdr:colOff>
      <xdr:row>35</xdr:row>
      <xdr:rowOff>151654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5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72931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0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85896</xdr:rowOff>
    </xdr:from>
    <xdr:to>
      <xdr:col>20</xdr:col>
      <xdr:colOff>38100</xdr:colOff>
      <xdr:row>36</xdr:row>
      <xdr:rowOff>16046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8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32573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105555</xdr:rowOff>
    </xdr:from>
    <xdr:to>
      <xdr:col>15</xdr:col>
      <xdr:colOff>101600</xdr:colOff>
      <xdr:row>36</xdr:row>
      <xdr:rowOff>35705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52232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8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122929</xdr:rowOff>
    </xdr:from>
    <xdr:to>
      <xdr:col>10</xdr:col>
      <xdr:colOff>165100</xdr:colOff>
      <xdr:row>36</xdr:row>
      <xdr:rowOff>53079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69606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9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73306</xdr:rowOff>
    </xdr:from>
    <xdr:to>
      <xdr:col>6</xdr:col>
      <xdr:colOff>38100</xdr:colOff>
      <xdr:row>37</xdr:row>
      <xdr:rowOff>3456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19983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2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137140</xdr:rowOff>
    </xdr:from>
    <xdr:to>
      <xdr:col>24</xdr:col>
      <xdr:colOff>63500</xdr:colOff>
      <xdr:row>57</xdr:row>
      <xdr:rowOff>3446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8340"/>
          <a:ext cx="838200" cy="3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3446</xdr:rowOff>
    </xdr:from>
    <xdr:to>
      <xdr:col>19</xdr:col>
      <xdr:colOff>177800</xdr:colOff>
      <xdr:row>57</xdr:row>
      <xdr:rowOff>12635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76096"/>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104159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12635</xdr:rowOff>
    </xdr:from>
    <xdr:to>
      <xdr:col>15</xdr:col>
      <xdr:colOff>50800</xdr:colOff>
      <xdr:row>57</xdr:row>
      <xdr:rowOff>102932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85285"/>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160952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102932</xdr:rowOff>
    </xdr:from>
    <xdr:to>
      <xdr:col>10</xdr:col>
      <xdr:colOff>114300</xdr:colOff>
      <xdr:row>57</xdr:row>
      <xdr:rowOff>159725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5582"/>
          <a:ext cx="889000" cy="5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31418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86340</xdr:rowOff>
    </xdr:from>
    <xdr:to>
      <xdr:col>24</xdr:col>
      <xdr:colOff>114300</xdr:colOff>
      <xdr:row>57</xdr:row>
      <xdr:rowOff>16490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109217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124096</xdr:rowOff>
    </xdr:from>
    <xdr:to>
      <xdr:col>20</xdr:col>
      <xdr:colOff>38100</xdr:colOff>
      <xdr:row>57</xdr:row>
      <xdr:rowOff>54246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2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70773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0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133285</xdr:rowOff>
    </xdr:from>
    <xdr:to>
      <xdr:col>15</xdr:col>
      <xdr:colOff>101600</xdr:colOff>
      <xdr:row>57</xdr:row>
      <xdr:rowOff>63435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79962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52132</xdr:rowOff>
    </xdr:from>
    <xdr:to>
      <xdr:col>10</xdr:col>
      <xdr:colOff>165100</xdr:colOff>
      <xdr:row>57</xdr:row>
      <xdr:rowOff>153732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170259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108925</xdr:rowOff>
    </xdr:from>
    <xdr:to>
      <xdr:col>6</xdr:col>
      <xdr:colOff>38100</xdr:colOff>
      <xdr:row>58</xdr:row>
      <xdr:rowOff>39075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30202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151206</xdr:rowOff>
    </xdr:from>
    <xdr:to>
      <xdr:col>24</xdr:col>
      <xdr:colOff>63500</xdr:colOff>
      <xdr:row>78</xdr:row>
      <xdr:rowOff>128803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52856"/>
          <a:ext cx="838200" cy="1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103124</xdr:rowOff>
    </xdr:from>
    <xdr:to>
      <xdr:col>19</xdr:col>
      <xdr:colOff>177800</xdr:colOff>
      <xdr:row>78</xdr:row>
      <xdr:rowOff>128803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76224"/>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103124</xdr:rowOff>
    </xdr:from>
    <xdr:to>
      <xdr:col>15</xdr:col>
      <xdr:colOff>50800</xdr:colOff>
      <xdr:row>78</xdr:row>
      <xdr:rowOff>152273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76224"/>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152273</xdr:rowOff>
    </xdr:from>
    <xdr:to>
      <xdr:col>10</xdr:col>
      <xdr:colOff>114300</xdr:colOff>
      <xdr:row>78</xdr:row>
      <xdr:rowOff>166903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2537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100406</xdr:rowOff>
    </xdr:from>
    <xdr:to>
      <xdr:col>24</xdr:col>
      <xdr:colOff>114300</xdr:colOff>
      <xdr:row>78</xdr:row>
      <xdr:rowOff>30556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78833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8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78003</xdr:rowOff>
    </xdr:from>
    <xdr:to>
      <xdr:col>20</xdr:col>
      <xdr:colOff>38100</xdr:colOff>
      <xdr:row>79</xdr:row>
      <xdr:rowOff>8153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170730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4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52324</xdr:rowOff>
    </xdr:from>
    <xdr:to>
      <xdr:col>15</xdr:col>
      <xdr:colOff>101600</xdr:colOff>
      <xdr:row>78</xdr:row>
      <xdr:rowOff>153924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145051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1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101473</xdr:rowOff>
    </xdr:from>
    <xdr:to>
      <xdr:col>10</xdr:col>
      <xdr:colOff>165100</xdr:colOff>
      <xdr:row>79</xdr:row>
      <xdr:rowOff>31623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22750</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6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116103</xdr:rowOff>
    </xdr:from>
    <xdr:to>
      <xdr:col>6</xdr:col>
      <xdr:colOff>38100</xdr:colOff>
      <xdr:row>79</xdr:row>
      <xdr:rowOff>46253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37380</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581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63847</xdr:rowOff>
    </xdr:from>
    <xdr:to>
      <xdr:col>24</xdr:col>
      <xdr:colOff>63500</xdr:colOff>
      <xdr:row>96</xdr:row>
      <xdr:rowOff>44489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51597"/>
          <a:ext cx="838200" cy="15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35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52646</xdr:rowOff>
    </xdr:from>
    <xdr:to>
      <xdr:col>19</xdr:col>
      <xdr:colOff>177800</xdr:colOff>
      <xdr:row>96</xdr:row>
      <xdr:rowOff>44489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40396"/>
          <a:ext cx="889000" cy="16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52646</xdr:rowOff>
    </xdr:from>
    <xdr:to>
      <xdr:col>15</xdr:col>
      <xdr:colOff>50800</xdr:colOff>
      <xdr:row>97</xdr:row>
      <xdr:rowOff>28643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40396"/>
          <a:ext cx="889000" cy="3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152895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28643</xdr:rowOff>
    </xdr:from>
    <xdr:to>
      <xdr:col>10</xdr:col>
      <xdr:colOff>114300</xdr:colOff>
      <xdr:row>97</xdr:row>
      <xdr:rowOff>74135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59293"/>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118262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164940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13047</xdr:rowOff>
    </xdr:from>
    <xdr:to>
      <xdr:col>24</xdr:col>
      <xdr:colOff>114300</xdr:colOff>
      <xdr:row>95</xdr:row>
      <xdr:rowOff>114647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0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35924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5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165139</xdr:rowOff>
    </xdr:from>
    <xdr:to>
      <xdr:col>20</xdr:col>
      <xdr:colOff>38100</xdr:colOff>
      <xdr:row>96</xdr:row>
      <xdr:rowOff>95289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111816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22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1846</xdr:rowOff>
    </xdr:from>
    <xdr:to>
      <xdr:col>15</xdr:col>
      <xdr:colOff>101600</xdr:colOff>
      <xdr:row>95</xdr:row>
      <xdr:rowOff>103446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8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119973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06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149293</xdr:rowOff>
    </xdr:from>
    <xdr:to>
      <xdr:col>10</xdr:col>
      <xdr:colOff>165100</xdr:colOff>
      <xdr:row>97</xdr:row>
      <xdr:rowOff>79443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95970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8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23335</xdr:rowOff>
    </xdr:from>
    <xdr:to>
      <xdr:col>6</xdr:col>
      <xdr:colOff>38100</xdr:colOff>
      <xdr:row>97</xdr:row>
      <xdr:rowOff>124935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5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141462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2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43194</xdr:rowOff>
    </xdr:from>
    <xdr:to>
      <xdr:col>55</xdr:col>
      <xdr:colOff>0</xdr:colOff>
      <xdr:row>35</xdr:row>
      <xdr:rowOff>81777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043944"/>
          <a:ext cx="838200" cy="3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73673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4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43194</xdr:rowOff>
    </xdr:from>
    <xdr:to>
      <xdr:col>50</xdr:col>
      <xdr:colOff>114300</xdr:colOff>
      <xdr:row>35</xdr:row>
      <xdr:rowOff>123520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043944"/>
          <a:ext cx="889000" cy="8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30435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161239</xdr:rowOff>
    </xdr:from>
    <xdr:to>
      <xdr:col>45</xdr:col>
      <xdr:colOff>177800</xdr:colOff>
      <xdr:row>35</xdr:row>
      <xdr:rowOff>123520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47639"/>
          <a:ext cx="889000" cy="47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55870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9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161239</xdr:rowOff>
    </xdr:from>
    <xdr:to>
      <xdr:col>41</xdr:col>
      <xdr:colOff>50800</xdr:colOff>
      <xdr:row>36</xdr:row>
      <xdr:rowOff>85138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47639"/>
          <a:ext cx="889000" cy="60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109988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9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80462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30977</xdr:rowOff>
    </xdr:from>
    <xdr:to>
      <xdr:col>55</xdr:col>
      <xdr:colOff>50800</xdr:colOff>
      <xdr:row>35</xdr:row>
      <xdr:rowOff>132577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3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53854</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8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163844</xdr:rowOff>
    </xdr:from>
    <xdr:to>
      <xdr:col>50</xdr:col>
      <xdr:colOff>165100</xdr:colOff>
      <xdr:row>35</xdr:row>
      <xdr:rowOff>93994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99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110521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76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72720</xdr:rowOff>
    </xdr:from>
    <xdr:to>
      <xdr:col>46</xdr:col>
      <xdr:colOff>38100</xdr:colOff>
      <xdr:row>36</xdr:row>
      <xdr:rowOff>2870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19397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84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110439</xdr:rowOff>
    </xdr:from>
    <xdr:to>
      <xdr:col>41</xdr:col>
      <xdr:colOff>101600</xdr:colOff>
      <xdr:row>33</xdr:row>
      <xdr:rowOff>40589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57116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37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34338</xdr:rowOff>
    </xdr:from>
    <xdr:to>
      <xdr:col>36</xdr:col>
      <xdr:colOff>165100</xdr:colOff>
      <xdr:row>36</xdr:row>
      <xdr:rowOff>135938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0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152465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8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24524</xdr:rowOff>
    </xdr:from>
    <xdr:to>
      <xdr:col>55</xdr:col>
      <xdr:colOff>0</xdr:colOff>
      <xdr:row>57</xdr:row>
      <xdr:rowOff>36516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625724"/>
          <a:ext cx="838200" cy="18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93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49355</xdr:rowOff>
    </xdr:from>
    <xdr:to>
      <xdr:col>50</xdr:col>
      <xdr:colOff>114300</xdr:colOff>
      <xdr:row>57</xdr:row>
      <xdr:rowOff>36516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650555"/>
          <a:ext cx="889000" cy="15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95299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49355</xdr:rowOff>
    </xdr:from>
    <xdr:to>
      <xdr:col>45</xdr:col>
      <xdr:colOff>177800</xdr:colOff>
      <xdr:row>56</xdr:row>
      <xdr:rowOff>106172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650555"/>
          <a:ext cx="889000" cy="5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160853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106172</xdr:rowOff>
    </xdr:from>
    <xdr:to>
      <xdr:col>41</xdr:col>
      <xdr:colOff>50800</xdr:colOff>
      <xdr:row>58</xdr:row>
      <xdr:rowOff>25753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707372"/>
          <a:ext cx="889000" cy="26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158269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145174</xdr:rowOff>
    </xdr:from>
    <xdr:to>
      <xdr:col>55</xdr:col>
      <xdr:colOff>50800</xdr:colOff>
      <xdr:row>56</xdr:row>
      <xdr:rowOff>75324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57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168051</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42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157166</xdr:rowOff>
    </xdr:from>
    <xdr:to>
      <xdr:col>50</xdr:col>
      <xdr:colOff>165100</xdr:colOff>
      <xdr:row>57</xdr:row>
      <xdr:rowOff>87316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5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78443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5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170005</xdr:rowOff>
    </xdr:from>
    <xdr:to>
      <xdr:col>46</xdr:col>
      <xdr:colOff>38100</xdr:colOff>
      <xdr:row>56</xdr:row>
      <xdr:rowOff>100155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116682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37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55372</xdr:rowOff>
    </xdr:from>
    <xdr:to>
      <xdr:col>41</xdr:col>
      <xdr:colOff>101600</xdr:colOff>
      <xdr:row>56</xdr:row>
      <xdr:rowOff>156972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2049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43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146403</xdr:rowOff>
    </xdr:from>
    <xdr:to>
      <xdr:col>36</xdr:col>
      <xdr:colOff>165100</xdr:colOff>
      <xdr:row>58</xdr:row>
      <xdr:rowOff>76553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1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67680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1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87655</xdr:rowOff>
    </xdr:from>
    <xdr:to>
      <xdr:col>55</xdr:col>
      <xdr:colOff>0</xdr:colOff>
      <xdr:row>78</xdr:row>
      <xdr:rowOff>156606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460755"/>
          <a:ext cx="838200" cy="6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87655</xdr:rowOff>
    </xdr:from>
    <xdr:to>
      <xdr:col>50</xdr:col>
      <xdr:colOff>114300</xdr:colOff>
      <xdr:row>78</xdr:row>
      <xdr:rowOff>100696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460755"/>
          <a:ext cx="8890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19986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100696</xdr:rowOff>
    </xdr:from>
    <xdr:to>
      <xdr:col>45</xdr:col>
      <xdr:colOff>177800</xdr:colOff>
      <xdr:row>79</xdr:row>
      <xdr:rowOff>57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473796"/>
          <a:ext cx="889000" cy="7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160182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57</xdr:rowOff>
    </xdr:from>
    <xdr:to>
      <xdr:col>41</xdr:col>
      <xdr:colOff>50800</xdr:colOff>
      <xdr:row>79</xdr:row>
      <xdr:rowOff>27229</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544607"/>
          <a:ext cx="889000" cy="2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105806</xdr:rowOff>
    </xdr:from>
    <xdr:to>
      <xdr:col>55</xdr:col>
      <xdr:colOff>50800</xdr:colOff>
      <xdr:row>79</xdr:row>
      <xdr:rowOff>35956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20733</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9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36855</xdr:rowOff>
    </xdr:from>
    <xdr:to>
      <xdr:col>50</xdr:col>
      <xdr:colOff>165100</xdr:colOff>
      <xdr:row>78</xdr:row>
      <xdr:rowOff>138455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154982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1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49896</xdr:rowOff>
    </xdr:from>
    <xdr:to>
      <xdr:col>46</xdr:col>
      <xdr:colOff>38100</xdr:colOff>
      <xdr:row>78</xdr:row>
      <xdr:rowOff>151496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42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168023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319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120707</xdr:rowOff>
    </xdr:from>
    <xdr:to>
      <xdr:col>41</xdr:col>
      <xdr:colOff>101600</xdr:colOff>
      <xdr:row>79</xdr:row>
      <xdr:rowOff>50857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41984</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58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147879</xdr:rowOff>
    </xdr:from>
    <xdr:to>
      <xdr:col>36</xdr:col>
      <xdr:colOff>165100</xdr:colOff>
      <xdr:row>79</xdr:row>
      <xdr:rowOff>78029</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5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69156</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61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42742</xdr:rowOff>
    </xdr:from>
    <xdr:to>
      <xdr:col>55</xdr:col>
      <xdr:colOff>0</xdr:colOff>
      <xdr:row>98</xdr:row>
      <xdr:rowOff>54563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501942"/>
          <a:ext cx="838200" cy="35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20987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651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81310</xdr:rowOff>
    </xdr:from>
    <xdr:to>
      <xdr:col>50</xdr:col>
      <xdr:colOff>114300</xdr:colOff>
      <xdr:row>98</xdr:row>
      <xdr:rowOff>54563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711960"/>
          <a:ext cx="889000" cy="14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168123</xdr:rowOff>
    </xdr:from>
    <xdr:to>
      <xdr:col>45</xdr:col>
      <xdr:colOff>177800</xdr:colOff>
      <xdr:row>97</xdr:row>
      <xdr:rowOff>81310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627323"/>
          <a:ext cx="889000" cy="8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168123</xdr:rowOff>
    </xdr:from>
    <xdr:to>
      <xdr:col>41</xdr:col>
      <xdr:colOff>50800</xdr:colOff>
      <xdr:row>98</xdr:row>
      <xdr:rowOff>134725</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627323"/>
          <a:ext cx="889000" cy="30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163392</xdr:rowOff>
    </xdr:from>
    <xdr:to>
      <xdr:col>55</xdr:col>
      <xdr:colOff>50800</xdr:colOff>
      <xdr:row>96</xdr:row>
      <xdr:rowOff>93542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45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14819</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3763</xdr:rowOff>
    </xdr:from>
    <xdr:to>
      <xdr:col>50</xdr:col>
      <xdr:colOff>165100</xdr:colOff>
      <xdr:row>98</xdr:row>
      <xdr:rowOff>105363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0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96490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89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30510</xdr:rowOff>
    </xdr:from>
    <xdr:to>
      <xdr:col>46</xdr:col>
      <xdr:colOff>38100</xdr:colOff>
      <xdr:row>97</xdr:row>
      <xdr:rowOff>132110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6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148637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43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117323</xdr:rowOff>
    </xdr:from>
    <xdr:to>
      <xdr:col>41</xdr:col>
      <xdr:colOff>101600</xdr:colOff>
      <xdr:row>97</xdr:row>
      <xdr:rowOff>47473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5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64000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35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83925</xdr:rowOff>
    </xdr:from>
    <xdr:to>
      <xdr:col>36</xdr:col>
      <xdr:colOff>165100</xdr:colOff>
      <xdr:row>99</xdr:row>
      <xdr:rowOff>14075</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8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5202</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97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79594</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5481300" y="6766144"/>
          <a:ext cx="8382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45059</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31609"/>
          <a:ext cx="889000" cy="5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28794</xdr:rowOff>
    </xdr:from>
    <xdr:to>
      <xdr:col>85</xdr:col>
      <xdr:colOff>177800</xdr:colOff>
      <xdr:row>39</xdr:row>
      <xdr:rowOff>130394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469744"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6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165709</xdr:rowOff>
    </xdr:from>
    <xdr:to>
      <xdr:col>67</xdr:col>
      <xdr:colOff>101600</xdr:colOff>
      <xdr:row>39</xdr:row>
      <xdr:rowOff>95859</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6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86986</xdr:rowOff>
    </xdr:from>
    <xdr:ext cx="469744"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579428" y="677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68986</xdr:rowOff>
    </xdr:from>
    <xdr:to>
      <xdr:col>85</xdr:col>
      <xdr:colOff>127000</xdr:colOff>
      <xdr:row>73</xdr:row>
      <xdr:rowOff>122593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2584836"/>
          <a:ext cx="8382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851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68986</xdr:rowOff>
    </xdr:from>
    <xdr:to>
      <xdr:col>81</xdr:col>
      <xdr:colOff>50800</xdr:colOff>
      <xdr:row>73</xdr:row>
      <xdr:rowOff>101200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584836"/>
          <a:ext cx="8890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93883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9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101200</xdr:rowOff>
    </xdr:from>
    <xdr:to>
      <xdr:col>76</xdr:col>
      <xdr:colOff>114300</xdr:colOff>
      <xdr:row>73</xdr:row>
      <xdr:rowOff>145300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2617050"/>
          <a:ext cx="889000" cy="4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123696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121831</xdr:rowOff>
    </xdr:from>
    <xdr:to>
      <xdr:col>71</xdr:col>
      <xdr:colOff>177800</xdr:colOff>
      <xdr:row>73</xdr:row>
      <xdr:rowOff>145300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2637681"/>
          <a:ext cx="889000" cy="2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106075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71793</xdr:rowOff>
    </xdr:from>
    <xdr:to>
      <xdr:col>85</xdr:col>
      <xdr:colOff>177800</xdr:colOff>
      <xdr:row>74</xdr:row>
      <xdr:rowOff>1943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5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94670</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43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18186</xdr:rowOff>
    </xdr:from>
    <xdr:to>
      <xdr:col>81</xdr:col>
      <xdr:colOff>101600</xdr:colOff>
      <xdr:row>73</xdr:row>
      <xdr:rowOff>119786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5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136313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3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50400</xdr:rowOff>
    </xdr:from>
    <xdr:to>
      <xdr:col>76</xdr:col>
      <xdr:colOff>165100</xdr:colOff>
      <xdr:row>73</xdr:row>
      <xdr:rowOff>152000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56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168527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34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94500</xdr:rowOff>
    </xdr:from>
    <xdr:to>
      <xdr:col>72</xdr:col>
      <xdr:colOff>38100</xdr:colOff>
      <xdr:row>74</xdr:row>
      <xdr:rowOff>24650</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41177</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38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71031</xdr:rowOff>
    </xdr:from>
    <xdr:to>
      <xdr:col>67</xdr:col>
      <xdr:colOff>101600</xdr:colOff>
      <xdr:row>74</xdr:row>
      <xdr:rowOff>1181</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5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17708</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3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122917</xdr:rowOff>
    </xdr:from>
    <xdr:to>
      <xdr:col>85</xdr:col>
      <xdr:colOff>127000</xdr:colOff>
      <xdr:row>98</xdr:row>
      <xdr:rowOff>136644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925017"/>
          <a:ext cx="838200" cy="1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86058</xdr:rowOff>
    </xdr:from>
    <xdr:to>
      <xdr:col>81</xdr:col>
      <xdr:colOff>50800</xdr:colOff>
      <xdr:row>98</xdr:row>
      <xdr:rowOff>122917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888158"/>
          <a:ext cx="889000" cy="3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86058</xdr:rowOff>
    </xdr:from>
    <xdr:to>
      <xdr:col>76</xdr:col>
      <xdr:colOff>114300</xdr:colOff>
      <xdr:row>98</xdr:row>
      <xdr:rowOff>116543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888158"/>
          <a:ext cx="889000" cy="3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145462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116543</xdr:rowOff>
    </xdr:from>
    <xdr:to>
      <xdr:col>71</xdr:col>
      <xdr:colOff>177800</xdr:colOff>
      <xdr:row>98</xdr:row>
      <xdr:rowOff>136279</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918643"/>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22426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31345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70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85844</xdr:rowOff>
    </xdr:from>
    <xdr:to>
      <xdr:col>85</xdr:col>
      <xdr:colOff>177800</xdr:colOff>
      <xdr:row>99</xdr:row>
      <xdr:rowOff>15994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8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25207</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2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72117</xdr:rowOff>
    </xdr:from>
    <xdr:to>
      <xdr:col>81</xdr:col>
      <xdr:colOff>101600</xdr:colOff>
      <xdr:row>99</xdr:row>
      <xdr:rowOff>2267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7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164844</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9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35258</xdr:rowOff>
    </xdr:from>
    <xdr:to>
      <xdr:col>76</xdr:col>
      <xdr:colOff>165100</xdr:colOff>
      <xdr:row>98</xdr:row>
      <xdr:rowOff>136858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153385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6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65743</xdr:rowOff>
    </xdr:from>
    <xdr:to>
      <xdr:col>72</xdr:col>
      <xdr:colOff>38100</xdr:colOff>
      <xdr:row>98</xdr:row>
      <xdr:rowOff>167343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12420</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6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85479</xdr:rowOff>
    </xdr:from>
    <xdr:to>
      <xdr:col>67</xdr:col>
      <xdr:colOff>101600</xdr:colOff>
      <xdr:row>99</xdr:row>
      <xdr:rowOff>15629</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8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32156</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66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73978</xdr:rowOff>
    </xdr:from>
    <xdr:to>
      <xdr:col>116</xdr:col>
      <xdr:colOff>63500</xdr:colOff>
      <xdr:row>38</xdr:row>
      <xdr:rowOff>3302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5903278"/>
          <a:ext cx="838200" cy="61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134574</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0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3302</xdr:rowOff>
    </xdr:from>
    <xdr:to>
      <xdr:col>111</xdr:col>
      <xdr:colOff>177800</xdr:colOff>
      <xdr:row>38</xdr:row>
      <xdr:rowOff>50546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518402"/>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50546</xdr:rowOff>
    </xdr:from>
    <xdr:to>
      <xdr:col>107</xdr:col>
      <xdr:colOff>50800</xdr:colOff>
      <xdr:row>38</xdr:row>
      <xdr:rowOff>123889</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565646"/>
          <a:ext cx="88900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77597</xdr:rowOff>
    </xdr:from>
    <xdr:to>
      <xdr:col>102</xdr:col>
      <xdr:colOff>114300</xdr:colOff>
      <xdr:row>38</xdr:row>
      <xdr:rowOff>123889</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592697"/>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34815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23178</xdr:rowOff>
    </xdr:from>
    <xdr:to>
      <xdr:col>116</xdr:col>
      <xdr:colOff>114300</xdr:colOff>
      <xdr:row>34</xdr:row>
      <xdr:rowOff>124778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5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46055</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570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123952</xdr:rowOff>
    </xdr:from>
    <xdr:to>
      <xdr:col>112</xdr:col>
      <xdr:colOff>38100</xdr:colOff>
      <xdr:row>38</xdr:row>
      <xdr:rowOff>54102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45229</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5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171196</xdr:rowOff>
    </xdr:from>
    <xdr:to>
      <xdr:col>107</xdr:col>
      <xdr:colOff>101600</xdr:colOff>
      <xdr:row>38</xdr:row>
      <xdr:rowOff>101346</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92473</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5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73089</xdr:rowOff>
    </xdr:from>
    <xdr:to>
      <xdr:col>102</xdr:col>
      <xdr:colOff>165100</xdr:colOff>
      <xdr:row>39</xdr:row>
      <xdr:rowOff>3239</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5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165816</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6017" y="6680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26797</xdr:rowOff>
    </xdr:from>
    <xdr:to>
      <xdr:col>98</xdr:col>
      <xdr:colOff>38100</xdr:colOff>
      <xdr:row>38</xdr:row>
      <xdr:rowOff>128397</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119524</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93523</xdr:rowOff>
    </xdr:from>
    <xdr:to>
      <xdr:col>116</xdr:col>
      <xdr:colOff>63500</xdr:colOff>
      <xdr:row>59</xdr:row>
      <xdr:rowOff>94862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209073"/>
          <a:ext cx="8382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93752</xdr:rowOff>
    </xdr:from>
    <xdr:to>
      <xdr:col>111</xdr:col>
      <xdr:colOff>177800</xdr:colOff>
      <xdr:row>59</xdr:row>
      <xdr:rowOff>94862</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209302"/>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93163</xdr:rowOff>
    </xdr:from>
    <xdr:to>
      <xdr:col>107</xdr:col>
      <xdr:colOff>50800</xdr:colOff>
      <xdr:row>59</xdr:row>
      <xdr:rowOff>93752</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208713"/>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92184</xdr:rowOff>
    </xdr:from>
    <xdr:to>
      <xdr:col>102</xdr:col>
      <xdr:colOff>114300</xdr:colOff>
      <xdr:row>59</xdr:row>
      <xdr:rowOff>93163</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207734"/>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42723</xdr:rowOff>
    </xdr:from>
    <xdr:to>
      <xdr:col>116</xdr:col>
      <xdr:colOff>114300</xdr:colOff>
      <xdr:row>59</xdr:row>
      <xdr:rowOff>144323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5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129100</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73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44062</xdr:rowOff>
    </xdr:from>
    <xdr:to>
      <xdr:col>112</xdr:col>
      <xdr:colOff>38100</xdr:colOff>
      <xdr:row>59</xdr:row>
      <xdr:rowOff>145662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5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136789</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34017" y="1025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42952</xdr:rowOff>
    </xdr:from>
    <xdr:to>
      <xdr:col>107</xdr:col>
      <xdr:colOff>101600</xdr:colOff>
      <xdr:row>59</xdr:row>
      <xdr:rowOff>144552</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5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135679</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251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42363</xdr:rowOff>
    </xdr:from>
    <xdr:to>
      <xdr:col>102</xdr:col>
      <xdr:colOff>165100</xdr:colOff>
      <xdr:row>59</xdr:row>
      <xdr:rowOff>143963</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135090</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250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41384</xdr:rowOff>
    </xdr:from>
    <xdr:to>
      <xdr:col>98</xdr:col>
      <xdr:colOff>38100</xdr:colOff>
      <xdr:row>59</xdr:row>
      <xdr:rowOff>142984</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5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134111</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024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46957</xdr:rowOff>
    </xdr:from>
    <xdr:to>
      <xdr:col>116</xdr:col>
      <xdr:colOff>63500</xdr:colOff>
      <xdr:row>75</xdr:row>
      <xdr:rowOff>110210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905707"/>
          <a:ext cx="838200" cy="6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102097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9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110210</xdr:rowOff>
    </xdr:from>
    <xdr:to>
      <xdr:col>111</xdr:col>
      <xdr:colOff>177800</xdr:colOff>
      <xdr:row>75</xdr:row>
      <xdr:rowOff>160068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968960"/>
          <a:ext cx="889000" cy="4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54388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8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160068</xdr:rowOff>
    </xdr:from>
    <xdr:to>
      <xdr:col>107</xdr:col>
      <xdr:colOff>50800</xdr:colOff>
      <xdr:row>76</xdr:row>
      <xdr:rowOff>7866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018818"/>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87307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133710</xdr:rowOff>
    </xdr:from>
    <xdr:to>
      <xdr:col>102</xdr:col>
      <xdr:colOff>114300</xdr:colOff>
      <xdr:row>76</xdr:row>
      <xdr:rowOff>7866</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2992460"/>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99514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167607</xdr:rowOff>
    </xdr:from>
    <xdr:to>
      <xdr:col>116</xdr:col>
      <xdr:colOff>114300</xdr:colOff>
      <xdr:row>75</xdr:row>
      <xdr:rowOff>97757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8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19034</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7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59410</xdr:rowOff>
    </xdr:from>
    <xdr:to>
      <xdr:col>112</xdr:col>
      <xdr:colOff>38100</xdr:colOff>
      <xdr:row>75</xdr:row>
      <xdr:rowOff>161010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9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6087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6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109269</xdr:rowOff>
    </xdr:from>
    <xdr:to>
      <xdr:col>107</xdr:col>
      <xdr:colOff>101600</xdr:colOff>
      <xdr:row>76</xdr:row>
      <xdr:rowOff>39418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9680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55946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74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128516</xdr:rowOff>
    </xdr:from>
    <xdr:to>
      <xdr:col>102</xdr:col>
      <xdr:colOff>165100</xdr:colOff>
      <xdr:row>76</xdr:row>
      <xdr:rowOff>58666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9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75193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7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82910</xdr:rowOff>
    </xdr:from>
    <xdr:to>
      <xdr:col>98</xdr:col>
      <xdr:colOff>38100</xdr:colOff>
      <xdr:row>76</xdr:row>
      <xdr:rowOff>13060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9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4188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03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580,274</a:t>
          </a:r>
          <a:r>
            <a:rPr kumimoji="1" lang="ja-JP" altLang="en-US" sz="1300">
              <a:latin typeface="ＭＳ Ｐゴシック" panose="020B0600070205080204" pitchFamily="50" charset="-128"/>
              <a:ea typeface="ＭＳ Ｐゴシック" panose="020B0600070205080204" pitchFamily="50" charset="-128"/>
            </a:rPr>
            <a:t>円となっている。（前年度比　</a:t>
          </a:r>
          <a:r>
            <a:rPr kumimoji="1" lang="en-US" altLang="ja-JP" sz="1300">
              <a:latin typeface="ＭＳ Ｐゴシック" panose="020B0600070205080204" pitchFamily="50" charset="-128"/>
              <a:ea typeface="ＭＳ Ｐゴシック" panose="020B0600070205080204" pitchFamily="50" charset="-128"/>
            </a:rPr>
            <a:t>30,544</a:t>
          </a:r>
          <a:r>
            <a:rPr kumimoji="1" lang="ja-JP" altLang="en-US" sz="1300">
              <a:latin typeface="ＭＳ Ｐゴシック" panose="020B0600070205080204" pitchFamily="50" charset="-128"/>
              <a:ea typeface="ＭＳ Ｐゴシック" panose="020B0600070205080204" pitchFamily="50" charset="-128"/>
            </a:rPr>
            <a:t>円　人口は△</a:t>
          </a:r>
          <a:r>
            <a:rPr kumimoji="1" lang="en-US" altLang="ja-JP" sz="1300">
              <a:latin typeface="ＭＳ Ｐゴシック" panose="020B0600070205080204" pitchFamily="50" charset="-128"/>
              <a:ea typeface="ＭＳ Ｐゴシック" panose="020B0600070205080204" pitchFamily="50" charset="-128"/>
            </a:rPr>
            <a:t>319</a:t>
          </a:r>
          <a:r>
            <a:rPr kumimoji="1" lang="ja-JP" altLang="en-US" sz="1300">
              <a:latin typeface="ＭＳ Ｐゴシック" panose="020B0600070205080204" pitchFamily="50" charset="-128"/>
              <a:ea typeface="ＭＳ Ｐゴシック" panose="020B0600070205080204" pitchFamily="50" charset="-128"/>
            </a:rPr>
            <a:t>人）</a:t>
          </a:r>
        </a:p>
        <a:p>
          <a:r>
            <a:rPr kumimoji="1" lang="ja-JP" altLang="en-US" sz="1300">
              <a:latin typeface="ＭＳ Ｐゴシック" panose="020B0600070205080204" pitchFamily="50" charset="-128"/>
              <a:ea typeface="ＭＳ Ｐゴシック" panose="020B0600070205080204" pitchFamily="50" charset="-128"/>
            </a:rPr>
            <a:t>・類似団体平均を大きく超える項目は補助費等（類似団体平均＋</a:t>
          </a:r>
          <a:r>
            <a:rPr kumimoji="1" lang="en-US" altLang="ja-JP" sz="1300">
              <a:latin typeface="ＭＳ Ｐゴシック" panose="020B0600070205080204" pitchFamily="50" charset="-128"/>
              <a:ea typeface="ＭＳ Ｐゴシック" panose="020B0600070205080204" pitchFamily="50" charset="-128"/>
            </a:rPr>
            <a:t>51,557</a:t>
          </a:r>
          <a:r>
            <a:rPr kumimoji="1" lang="ja-JP" altLang="en-US" sz="1300">
              <a:latin typeface="ＭＳ Ｐゴシック" panose="020B0600070205080204" pitchFamily="50" charset="-128"/>
              <a:ea typeface="ＭＳ Ｐゴシック" panose="020B0600070205080204" pitchFamily="50" charset="-128"/>
            </a:rPr>
            <a:t>円）、公債費（類似団体平均＋</a:t>
          </a:r>
          <a:r>
            <a:rPr kumimoji="1" lang="en-US" altLang="ja-JP" sz="1300">
              <a:latin typeface="ＭＳ Ｐゴシック" panose="020B0600070205080204" pitchFamily="50" charset="-128"/>
              <a:ea typeface="ＭＳ Ｐゴシック" panose="020B0600070205080204" pitchFamily="50" charset="-128"/>
            </a:rPr>
            <a:t>14,957</a:t>
          </a:r>
          <a:r>
            <a:rPr kumimoji="1" lang="ja-JP" altLang="en-US" sz="1300">
              <a:latin typeface="ＭＳ Ｐゴシック" panose="020B0600070205080204" pitchFamily="50" charset="-128"/>
              <a:ea typeface="ＭＳ Ｐゴシック" panose="020B0600070205080204" pitchFamily="50" charset="-128"/>
            </a:rPr>
            <a:t>円）で、前年度比で大きく変動があった項目は、普通建設事業費（前年度比＋</a:t>
          </a:r>
          <a:r>
            <a:rPr kumimoji="1" lang="en-US" altLang="ja-JP" sz="1300">
              <a:latin typeface="ＭＳ Ｐゴシック" panose="020B0600070205080204" pitchFamily="50" charset="-128"/>
              <a:ea typeface="ＭＳ Ｐゴシック" panose="020B0600070205080204" pitchFamily="50" charset="-128"/>
            </a:rPr>
            <a:t>19,259</a:t>
          </a:r>
          <a:r>
            <a:rPr kumimoji="1" lang="ja-JP" altLang="en-US" sz="1300">
              <a:latin typeface="ＭＳ Ｐゴシック" panose="020B0600070205080204" pitchFamily="50" charset="-128"/>
              <a:ea typeface="ＭＳ Ｐゴシック" panose="020B0600070205080204" pitchFamily="50" charset="-128"/>
            </a:rPr>
            <a:t>円）、扶助費（前年度比＋</a:t>
          </a:r>
          <a:r>
            <a:rPr kumimoji="1" lang="en-US" altLang="ja-JP" sz="1300">
              <a:latin typeface="ＭＳ Ｐゴシック" panose="020B0600070205080204" pitchFamily="50" charset="-128"/>
              <a:ea typeface="ＭＳ Ｐゴシック" panose="020B0600070205080204" pitchFamily="50" charset="-128"/>
            </a:rPr>
            <a:t>10,645</a:t>
          </a:r>
          <a:r>
            <a:rPr kumimoji="1" lang="ja-JP" altLang="en-US" sz="1300">
              <a:latin typeface="ＭＳ Ｐゴシック" panose="020B0600070205080204" pitchFamily="50" charset="-128"/>
              <a:ea typeface="ＭＳ Ｐゴシック" panose="020B0600070205080204" pitchFamily="50" charset="-128"/>
            </a:rPr>
            <a:t>円）である。</a:t>
          </a:r>
        </a:p>
        <a:p>
          <a:r>
            <a:rPr kumimoji="1" lang="ja-JP" altLang="en-US" sz="1300">
              <a:latin typeface="ＭＳ Ｐゴシック" panose="020B0600070205080204" pitchFamily="50" charset="-128"/>
              <a:ea typeface="ＭＳ Ｐゴシック" panose="020B0600070205080204" pitchFamily="50" charset="-128"/>
            </a:rPr>
            <a:t>・補助費等は、横芝光消防署庁舎建替事業負担金の減や東陽病院事業会計繰出金の減などにより減少しているが、病院事業会計繰出金や一部事務組合組合負担金、空港騒音対策に係る補助金などの要因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・扶助費は、物価高騰に伴う低所得世帯支援給付金給付事業の低所得世帯支援給付金給付費の皆増などにより増加しているが、県平均、全国平均は下回っている。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・普通建設事業費は、横芝小学校改築事業の工事開始に伴いの施設改修工事費などの改築に係る費用が皆増となったことなどにより増加しており、類似団体や千葉県平均、全国平均を上回っている。</a:t>
          </a:r>
        </a:p>
        <a:p>
          <a:r>
            <a:rPr kumimoji="1" lang="ja-JP" altLang="en-US" sz="1300">
              <a:latin typeface="ＭＳ Ｐゴシック" panose="020B0600070205080204" pitchFamily="50" charset="-128"/>
              <a:ea typeface="ＭＳ Ｐゴシック" panose="020B0600070205080204" pitchFamily="50" charset="-128"/>
            </a:rPr>
            <a:t>・公債費は、町合併関連事業の実施により借入れを行った合併特例事業債の償還により類似団体平均を上回っている。引き続き合併特例事業債を活用した事業を予定していることや、横芝小学校改築事業などの大型事業の借入を行っていることから、今後も高い水準で推移する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22,378
21,795
67.01
13,257,774
12,985,373
235,106
6,827,052
9,332,801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47117</xdr:rowOff>
    </xdr:from>
    <xdr:to>
      <xdr:col>24</xdr:col>
      <xdr:colOff>63500</xdr:colOff>
      <xdr:row>35</xdr:row>
      <xdr:rowOff>4826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76417"/>
          <a:ext cx="8382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108458</xdr:rowOff>
    </xdr:from>
    <xdr:to>
      <xdr:col>19</xdr:col>
      <xdr:colOff>177800</xdr:colOff>
      <xdr:row>35</xdr:row>
      <xdr:rowOff>4826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37758"/>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62247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108458</xdr:rowOff>
    </xdr:from>
    <xdr:to>
      <xdr:col>15</xdr:col>
      <xdr:colOff>50800</xdr:colOff>
      <xdr:row>34</xdr:row>
      <xdr:rowOff>117602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377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29608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70358</xdr:rowOff>
    </xdr:from>
    <xdr:to>
      <xdr:col>10</xdr:col>
      <xdr:colOff>114300</xdr:colOff>
      <xdr:row>34</xdr:row>
      <xdr:rowOff>117602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99658"/>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46753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151147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167767</xdr:rowOff>
    </xdr:from>
    <xdr:to>
      <xdr:col>24</xdr:col>
      <xdr:colOff>114300</xdr:colOff>
      <xdr:row>34</xdr:row>
      <xdr:rowOff>97917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2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19194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125476</xdr:rowOff>
    </xdr:from>
    <xdr:to>
      <xdr:col>20</xdr:col>
      <xdr:colOff>38100</xdr:colOff>
      <xdr:row>35</xdr:row>
      <xdr:rowOff>55626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46753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57658</xdr:rowOff>
    </xdr:from>
    <xdr:to>
      <xdr:col>15</xdr:col>
      <xdr:colOff>101600</xdr:colOff>
      <xdr:row>34</xdr:row>
      <xdr:rowOff>159258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4335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66802</xdr:rowOff>
    </xdr:from>
    <xdr:to>
      <xdr:col>10</xdr:col>
      <xdr:colOff>165100</xdr:colOff>
      <xdr:row>34</xdr:row>
      <xdr:rowOff>168402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7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19558</xdr:rowOff>
    </xdr:from>
    <xdr:to>
      <xdr:col>6</xdr:col>
      <xdr:colOff>38100</xdr:colOff>
      <xdr:row>34</xdr:row>
      <xdr:rowOff>121158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137685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74144</xdr:rowOff>
    </xdr:from>
    <xdr:to>
      <xdr:col>24</xdr:col>
      <xdr:colOff>63500</xdr:colOff>
      <xdr:row>58</xdr:row>
      <xdr:rowOff>82839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18244"/>
          <a:ext cx="838200" cy="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34400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78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64674</xdr:rowOff>
    </xdr:from>
    <xdr:to>
      <xdr:col>19</xdr:col>
      <xdr:colOff>177800</xdr:colOff>
      <xdr:row>58</xdr:row>
      <xdr:rowOff>82839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8774"/>
          <a:ext cx="889000" cy="1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168215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1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94579</xdr:rowOff>
    </xdr:from>
    <xdr:to>
      <xdr:col>15</xdr:col>
      <xdr:colOff>50800</xdr:colOff>
      <xdr:row>58</xdr:row>
      <xdr:rowOff>64674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67229"/>
          <a:ext cx="889000" cy="14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94579</xdr:rowOff>
    </xdr:from>
    <xdr:to>
      <xdr:col>10</xdr:col>
      <xdr:colOff>114300</xdr:colOff>
      <xdr:row>58</xdr:row>
      <xdr:rowOff>124647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67229"/>
          <a:ext cx="889000" cy="20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39469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34224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23344</xdr:rowOff>
    </xdr:from>
    <xdr:to>
      <xdr:col>24</xdr:col>
      <xdr:colOff>114300</xdr:colOff>
      <xdr:row>58</xdr:row>
      <xdr:rowOff>124944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46221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32039</xdr:rowOff>
    </xdr:from>
    <xdr:to>
      <xdr:col>20</xdr:col>
      <xdr:colOff>38100</xdr:colOff>
      <xdr:row>58</xdr:row>
      <xdr:rowOff>133639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150166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5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13874</xdr:rowOff>
    </xdr:from>
    <xdr:to>
      <xdr:col>15</xdr:col>
      <xdr:colOff>101600</xdr:colOff>
      <xdr:row>58</xdr:row>
      <xdr:rowOff>115474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132001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3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43779</xdr:rowOff>
    </xdr:from>
    <xdr:to>
      <xdr:col>10</xdr:col>
      <xdr:colOff>165100</xdr:colOff>
      <xdr:row>57</xdr:row>
      <xdr:rowOff>145379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1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161906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9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73847</xdr:rowOff>
    </xdr:from>
    <xdr:to>
      <xdr:col>6</xdr:col>
      <xdr:colOff>38100</xdr:colOff>
      <xdr:row>59</xdr:row>
      <xdr:rowOff>3997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20524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9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153988</xdr:rowOff>
    </xdr:from>
    <xdr:to>
      <xdr:col>24</xdr:col>
      <xdr:colOff>63500</xdr:colOff>
      <xdr:row>77</xdr:row>
      <xdr:rowOff>12192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12738"/>
          <a:ext cx="838200" cy="20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44683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4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67233</xdr:rowOff>
    </xdr:from>
    <xdr:to>
      <xdr:col>19</xdr:col>
      <xdr:colOff>177800</xdr:colOff>
      <xdr:row>77</xdr:row>
      <xdr:rowOff>12192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97433"/>
          <a:ext cx="889000" cy="1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84371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67233</xdr:rowOff>
    </xdr:from>
    <xdr:to>
      <xdr:col>15</xdr:col>
      <xdr:colOff>50800</xdr:colOff>
      <xdr:row>78</xdr:row>
      <xdr:rowOff>48958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97433"/>
          <a:ext cx="889000" cy="3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123589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48958</xdr:rowOff>
    </xdr:from>
    <xdr:to>
      <xdr:col>10</xdr:col>
      <xdr:colOff>114300</xdr:colOff>
      <xdr:row>78</xdr:row>
      <xdr:rowOff>102819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22058"/>
          <a:ext cx="889000" cy="5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91127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158360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103188</xdr:rowOff>
    </xdr:from>
    <xdr:to>
      <xdr:col>24</xdr:col>
      <xdr:colOff>114300</xdr:colOff>
      <xdr:row>76</xdr:row>
      <xdr:rowOff>33338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126065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132842</xdr:rowOff>
    </xdr:from>
    <xdr:to>
      <xdr:col>20</xdr:col>
      <xdr:colOff>38100</xdr:colOff>
      <xdr:row>77</xdr:row>
      <xdr:rowOff>62992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79519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3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16433</xdr:rowOff>
    </xdr:from>
    <xdr:to>
      <xdr:col>15</xdr:col>
      <xdr:colOff>101600</xdr:colOff>
      <xdr:row>76</xdr:row>
      <xdr:rowOff>118033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134561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2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169608</xdr:rowOff>
    </xdr:from>
    <xdr:to>
      <xdr:col>10</xdr:col>
      <xdr:colOff>165100</xdr:colOff>
      <xdr:row>78</xdr:row>
      <xdr:rowOff>99758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116285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4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52019</xdr:rowOff>
    </xdr:from>
    <xdr:to>
      <xdr:col>6</xdr:col>
      <xdr:colOff>38100</xdr:colOff>
      <xdr:row>78</xdr:row>
      <xdr:rowOff>153619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2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144746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1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106128</xdr:rowOff>
    </xdr:from>
    <xdr:to>
      <xdr:col>24</xdr:col>
      <xdr:colOff>62865</xdr:colOff>
      <xdr:row>98</xdr:row>
      <xdr:rowOff>53780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708078"/>
          <a:ext cx="1270" cy="11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57607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85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53780</xdr:rowOff>
    </xdr:from>
    <xdr:to>
      <xdr:col>24</xdr:col>
      <xdr:colOff>152400</xdr:colOff>
      <xdr:row>98</xdr:row>
      <xdr:rowOff>53780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5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52805</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8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106128</xdr:rowOff>
    </xdr:from>
    <xdr:to>
      <xdr:col>24</xdr:col>
      <xdr:colOff>152400</xdr:colOff>
      <xdr:row>91</xdr:row>
      <xdr:rowOff>106128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70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46169</xdr:rowOff>
    </xdr:from>
    <xdr:to>
      <xdr:col>24</xdr:col>
      <xdr:colOff>63500</xdr:colOff>
      <xdr:row>92</xdr:row>
      <xdr:rowOff>40095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5476669"/>
          <a:ext cx="838200" cy="33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106810</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394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128383</xdr:rowOff>
    </xdr:from>
    <xdr:to>
      <xdr:col>24</xdr:col>
      <xdr:colOff>114300</xdr:colOff>
      <xdr:row>96</xdr:row>
      <xdr:rowOff>58533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1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46169</xdr:rowOff>
    </xdr:from>
    <xdr:to>
      <xdr:col>19</xdr:col>
      <xdr:colOff>177800</xdr:colOff>
      <xdr:row>91</xdr:row>
      <xdr:rowOff>43524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5476669"/>
          <a:ext cx="889000" cy="16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59182</xdr:rowOff>
    </xdr:from>
    <xdr:to>
      <xdr:col>20</xdr:col>
      <xdr:colOff>38100</xdr:colOff>
      <xdr:row>95</xdr:row>
      <xdr:rowOff>160782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34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151909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3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43524</xdr:rowOff>
    </xdr:from>
    <xdr:to>
      <xdr:col>15</xdr:col>
      <xdr:colOff>50800</xdr:colOff>
      <xdr:row>93</xdr:row>
      <xdr:rowOff>69193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5645474"/>
          <a:ext cx="889000" cy="36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49581</xdr:rowOff>
    </xdr:from>
    <xdr:to>
      <xdr:col>15</xdr:col>
      <xdr:colOff>101600</xdr:colOff>
      <xdr:row>95</xdr:row>
      <xdr:rowOff>151181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142308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156617</xdr:rowOff>
    </xdr:from>
    <xdr:to>
      <xdr:col>10</xdr:col>
      <xdr:colOff>114300</xdr:colOff>
      <xdr:row>93</xdr:row>
      <xdr:rowOff>69193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5930017"/>
          <a:ext cx="889000" cy="8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168256</xdr:rowOff>
    </xdr:from>
    <xdr:to>
      <xdr:col>10</xdr:col>
      <xdr:colOff>165100</xdr:colOff>
      <xdr:row>96</xdr:row>
      <xdr:rowOff>98406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89533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4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2325</xdr:rowOff>
    </xdr:from>
    <xdr:to>
      <xdr:col>6</xdr:col>
      <xdr:colOff>38100</xdr:colOff>
      <xdr:row>96</xdr:row>
      <xdr:rowOff>103925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95052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160745</xdr:rowOff>
    </xdr:from>
    <xdr:to>
      <xdr:col>24</xdr:col>
      <xdr:colOff>114300</xdr:colOff>
      <xdr:row>92</xdr:row>
      <xdr:rowOff>90895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576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75672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67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166819</xdr:rowOff>
    </xdr:from>
    <xdr:to>
      <xdr:col>20</xdr:col>
      <xdr:colOff>38100</xdr:colOff>
      <xdr:row>90</xdr:row>
      <xdr:rowOff>96969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54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88</xdr:row>
      <xdr:rowOff>113496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52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164174</xdr:rowOff>
    </xdr:from>
    <xdr:to>
      <xdr:col>15</xdr:col>
      <xdr:colOff>101600</xdr:colOff>
      <xdr:row>91</xdr:row>
      <xdr:rowOff>94324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559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110851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53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18393</xdr:rowOff>
    </xdr:from>
    <xdr:to>
      <xdr:col>10</xdr:col>
      <xdr:colOff>165100</xdr:colOff>
      <xdr:row>93</xdr:row>
      <xdr:rowOff>119993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596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136520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573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105817</xdr:rowOff>
    </xdr:from>
    <xdr:to>
      <xdr:col>6</xdr:col>
      <xdr:colOff>38100</xdr:colOff>
      <xdr:row>93</xdr:row>
      <xdr:rowOff>35967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58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52494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565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170123</xdr:rowOff>
    </xdr:from>
    <xdr:to>
      <xdr:col>55</xdr:col>
      <xdr:colOff>0</xdr:colOff>
      <xdr:row>56</xdr:row>
      <xdr:rowOff>168484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599873"/>
          <a:ext cx="838200" cy="16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123677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72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55632</xdr:rowOff>
    </xdr:from>
    <xdr:to>
      <xdr:col>50</xdr:col>
      <xdr:colOff>114300</xdr:colOff>
      <xdr:row>56</xdr:row>
      <xdr:rowOff>168484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656832"/>
          <a:ext cx="889000" cy="1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76966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21475</xdr:rowOff>
    </xdr:from>
    <xdr:to>
      <xdr:col>45</xdr:col>
      <xdr:colOff>177800</xdr:colOff>
      <xdr:row>56</xdr:row>
      <xdr:rowOff>55632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451225"/>
          <a:ext cx="889000" cy="20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80833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21475</xdr:rowOff>
    </xdr:from>
    <xdr:to>
      <xdr:col>41</xdr:col>
      <xdr:colOff>50800</xdr:colOff>
      <xdr:row>57</xdr:row>
      <xdr:rowOff>53575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451225"/>
          <a:ext cx="889000" cy="37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117029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75868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119323</xdr:rowOff>
    </xdr:from>
    <xdr:to>
      <xdr:col>55</xdr:col>
      <xdr:colOff>50800</xdr:colOff>
      <xdr:row>56</xdr:row>
      <xdr:rowOff>49473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5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142200</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4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117684</xdr:rowOff>
    </xdr:from>
    <xdr:to>
      <xdr:col>50</xdr:col>
      <xdr:colOff>165100</xdr:colOff>
      <xdr:row>57</xdr:row>
      <xdr:rowOff>47834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1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64361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4832</xdr:rowOff>
    </xdr:from>
    <xdr:to>
      <xdr:col>46</xdr:col>
      <xdr:colOff>38100</xdr:colOff>
      <xdr:row>56</xdr:row>
      <xdr:rowOff>106432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122959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3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142125</xdr:rowOff>
    </xdr:from>
    <xdr:to>
      <xdr:col>41</xdr:col>
      <xdr:colOff>101600</xdr:colOff>
      <xdr:row>55</xdr:row>
      <xdr:rowOff>72275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40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88802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17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2775</xdr:rowOff>
    </xdr:from>
    <xdr:to>
      <xdr:col>36</xdr:col>
      <xdr:colOff>165100</xdr:colOff>
      <xdr:row>57</xdr:row>
      <xdr:rowOff>104375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95502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8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151724</xdr:rowOff>
    </xdr:from>
    <xdr:to>
      <xdr:col>55</xdr:col>
      <xdr:colOff>0</xdr:colOff>
      <xdr:row>77</xdr:row>
      <xdr:rowOff>103009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181924"/>
          <a:ext cx="838200" cy="12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151724</xdr:rowOff>
    </xdr:from>
    <xdr:to>
      <xdr:col>50</xdr:col>
      <xdr:colOff>114300</xdr:colOff>
      <xdr:row>77</xdr:row>
      <xdr:rowOff>56307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81924"/>
          <a:ext cx="889000" cy="7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56307</xdr:rowOff>
    </xdr:from>
    <xdr:to>
      <xdr:col>45</xdr:col>
      <xdr:colOff>177800</xdr:colOff>
      <xdr:row>77</xdr:row>
      <xdr:rowOff>158606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257957"/>
          <a:ext cx="889000" cy="1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158606</xdr:rowOff>
    </xdr:from>
    <xdr:to>
      <xdr:col>41</xdr:col>
      <xdr:colOff>50800</xdr:colOff>
      <xdr:row>78</xdr:row>
      <xdr:rowOff>78823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60256"/>
          <a:ext cx="889000" cy="9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72221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52209</xdr:rowOff>
    </xdr:from>
    <xdr:to>
      <xdr:col>55</xdr:col>
      <xdr:colOff>50800</xdr:colOff>
      <xdr:row>77</xdr:row>
      <xdr:rowOff>153809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5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30636</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3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100924</xdr:rowOff>
    </xdr:from>
    <xdr:to>
      <xdr:col>50</xdr:col>
      <xdr:colOff>165100</xdr:colOff>
      <xdr:row>77</xdr:row>
      <xdr:rowOff>31074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3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22201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22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5507</xdr:rowOff>
    </xdr:from>
    <xdr:to>
      <xdr:col>46</xdr:col>
      <xdr:colOff>38100</xdr:colOff>
      <xdr:row>77</xdr:row>
      <xdr:rowOff>107107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0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98234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29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107806</xdr:rowOff>
    </xdr:from>
    <xdr:to>
      <xdr:col>41</xdr:col>
      <xdr:colOff>101600</xdr:colOff>
      <xdr:row>78</xdr:row>
      <xdr:rowOff>37956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0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29083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0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28023</xdr:rowOff>
    </xdr:from>
    <xdr:to>
      <xdr:col>36</xdr:col>
      <xdr:colOff>165100</xdr:colOff>
      <xdr:row>78</xdr:row>
      <xdr:rowOff>129623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120750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9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39249</xdr:rowOff>
    </xdr:from>
    <xdr:to>
      <xdr:col>55</xdr:col>
      <xdr:colOff>0</xdr:colOff>
      <xdr:row>98</xdr:row>
      <xdr:rowOff>111240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41349"/>
          <a:ext cx="838200" cy="7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84498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7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39249</xdr:rowOff>
    </xdr:from>
    <xdr:to>
      <xdr:col>50</xdr:col>
      <xdr:colOff>114300</xdr:colOff>
      <xdr:row>98</xdr:row>
      <xdr:rowOff>53099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41349"/>
          <a:ext cx="889000" cy="1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32187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53099</xdr:rowOff>
    </xdr:from>
    <xdr:to>
      <xdr:col>45</xdr:col>
      <xdr:colOff>177800</xdr:colOff>
      <xdr:row>98</xdr:row>
      <xdr:rowOff>75178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55199"/>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28528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75178</xdr:rowOff>
    </xdr:from>
    <xdr:to>
      <xdr:col>41</xdr:col>
      <xdr:colOff>50800</xdr:colOff>
      <xdr:row>99</xdr:row>
      <xdr:rowOff>95275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77278"/>
          <a:ext cx="889000" cy="19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41636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28015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60440</xdr:rowOff>
    </xdr:from>
    <xdr:to>
      <xdr:col>55</xdr:col>
      <xdr:colOff>50800</xdr:colOff>
      <xdr:row>98</xdr:row>
      <xdr:rowOff>162040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146817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159899</xdr:rowOff>
    </xdr:from>
    <xdr:to>
      <xdr:col>50</xdr:col>
      <xdr:colOff>165100</xdr:colOff>
      <xdr:row>98</xdr:row>
      <xdr:rowOff>90049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81176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8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2299</xdr:rowOff>
    </xdr:from>
    <xdr:to>
      <xdr:col>46</xdr:col>
      <xdr:colOff>38100</xdr:colOff>
      <xdr:row>98</xdr:row>
      <xdr:rowOff>103899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0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95026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9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24378</xdr:rowOff>
    </xdr:from>
    <xdr:to>
      <xdr:col>41</xdr:col>
      <xdr:colOff>101600</xdr:colOff>
      <xdr:row>98</xdr:row>
      <xdr:rowOff>125978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2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117105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1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44475</xdr:rowOff>
    </xdr:from>
    <xdr:to>
      <xdr:col>36</xdr:col>
      <xdr:colOff>165100</xdr:colOff>
      <xdr:row>99</xdr:row>
      <xdr:rowOff>146075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70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137202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11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12050</xdr:rowOff>
    </xdr:from>
    <xdr:to>
      <xdr:col>85</xdr:col>
      <xdr:colOff>127000</xdr:colOff>
      <xdr:row>32</xdr:row>
      <xdr:rowOff>115057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498450"/>
          <a:ext cx="838200" cy="10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158995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12050</xdr:rowOff>
    </xdr:from>
    <xdr:to>
      <xdr:col>81</xdr:col>
      <xdr:colOff>50800</xdr:colOff>
      <xdr:row>35</xdr:row>
      <xdr:rowOff>63165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498450"/>
          <a:ext cx="889000" cy="56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109024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63165</xdr:rowOff>
    </xdr:from>
    <xdr:to>
      <xdr:col>76</xdr:col>
      <xdr:colOff>114300</xdr:colOff>
      <xdr:row>35</xdr:row>
      <xdr:rowOff>102530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063915"/>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123105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84836</xdr:rowOff>
    </xdr:from>
    <xdr:to>
      <xdr:col>71</xdr:col>
      <xdr:colOff>177800</xdr:colOff>
      <xdr:row>35</xdr:row>
      <xdr:rowOff>102530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085586"/>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51691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109755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64257</xdr:rowOff>
    </xdr:from>
    <xdr:to>
      <xdr:col>85</xdr:col>
      <xdr:colOff>177800</xdr:colOff>
      <xdr:row>32</xdr:row>
      <xdr:rowOff>165857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55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9237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49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132700</xdr:rowOff>
    </xdr:from>
    <xdr:to>
      <xdr:col>81</xdr:col>
      <xdr:colOff>101600</xdr:colOff>
      <xdr:row>32</xdr:row>
      <xdr:rowOff>62850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4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79377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22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12365</xdr:rowOff>
    </xdr:from>
    <xdr:to>
      <xdr:col>76</xdr:col>
      <xdr:colOff>165100</xdr:colOff>
      <xdr:row>35</xdr:row>
      <xdr:rowOff>113965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1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130492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78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51730</xdr:rowOff>
    </xdr:from>
    <xdr:to>
      <xdr:col>72</xdr:col>
      <xdr:colOff>38100</xdr:colOff>
      <xdr:row>35</xdr:row>
      <xdr:rowOff>153330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0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169857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82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34036</xdr:rowOff>
    </xdr:from>
    <xdr:to>
      <xdr:col>67</xdr:col>
      <xdr:colOff>101600</xdr:colOff>
      <xdr:row>35</xdr:row>
      <xdr:rowOff>135636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152163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81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85196</xdr:rowOff>
    </xdr:from>
    <xdr:to>
      <xdr:col>85</xdr:col>
      <xdr:colOff>127000</xdr:colOff>
      <xdr:row>55</xdr:row>
      <xdr:rowOff>125674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172046"/>
          <a:ext cx="838200" cy="38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56208</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85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115632</xdr:rowOff>
    </xdr:from>
    <xdr:to>
      <xdr:col>81</xdr:col>
      <xdr:colOff>50800</xdr:colOff>
      <xdr:row>55</xdr:row>
      <xdr:rowOff>125674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373932"/>
          <a:ext cx="889000" cy="18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115840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1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98340</xdr:rowOff>
    </xdr:from>
    <xdr:to>
      <xdr:col>76</xdr:col>
      <xdr:colOff>114300</xdr:colOff>
      <xdr:row>54</xdr:row>
      <xdr:rowOff>115632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356640"/>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76895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98340</xdr:rowOff>
    </xdr:from>
    <xdr:to>
      <xdr:col>71</xdr:col>
      <xdr:colOff>177800</xdr:colOff>
      <xdr:row>56</xdr:row>
      <xdr:rowOff>123649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356640"/>
          <a:ext cx="889000" cy="36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60893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34396</xdr:rowOff>
    </xdr:from>
    <xdr:to>
      <xdr:col>85</xdr:col>
      <xdr:colOff>177800</xdr:colOff>
      <xdr:row>53</xdr:row>
      <xdr:rowOff>135996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1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57273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9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74874</xdr:rowOff>
    </xdr:from>
    <xdr:to>
      <xdr:col>81</xdr:col>
      <xdr:colOff>101600</xdr:colOff>
      <xdr:row>56</xdr:row>
      <xdr:rowOff>5024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21551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64832</xdr:rowOff>
    </xdr:from>
    <xdr:to>
      <xdr:col>76</xdr:col>
      <xdr:colOff>165100</xdr:colOff>
      <xdr:row>54</xdr:row>
      <xdr:rowOff>166432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3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11509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0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47540</xdr:rowOff>
    </xdr:from>
    <xdr:to>
      <xdr:col>72</xdr:col>
      <xdr:colOff>38100</xdr:colOff>
      <xdr:row>54</xdr:row>
      <xdr:rowOff>149140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30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165667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08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72849</xdr:rowOff>
    </xdr:from>
    <xdr:to>
      <xdr:col>67</xdr:col>
      <xdr:colOff>101600</xdr:colOff>
      <xdr:row>57</xdr:row>
      <xdr:rowOff>2999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165576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7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79595</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624145"/>
          <a:ext cx="8382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45059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609"/>
          <a:ext cx="889000" cy="5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28795</xdr:rowOff>
    </xdr:from>
    <xdr:to>
      <xdr:col>85</xdr:col>
      <xdr:colOff>177800</xdr:colOff>
      <xdr:row>79</xdr:row>
      <xdr:rowOff>130395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2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165709</xdr:rowOff>
    </xdr:from>
    <xdr:to>
      <xdr:col>67</xdr:col>
      <xdr:colOff>101600</xdr:colOff>
      <xdr:row>79</xdr:row>
      <xdr:rowOff>95859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86986</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63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68986</xdr:rowOff>
    </xdr:from>
    <xdr:to>
      <xdr:col>85</xdr:col>
      <xdr:colOff>127000</xdr:colOff>
      <xdr:row>93</xdr:row>
      <xdr:rowOff>122593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013836"/>
          <a:ext cx="8382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163682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7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68986</xdr:rowOff>
    </xdr:from>
    <xdr:to>
      <xdr:col>81</xdr:col>
      <xdr:colOff>50800</xdr:colOff>
      <xdr:row>93</xdr:row>
      <xdr:rowOff>101200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013836"/>
          <a:ext cx="8890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93882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101200</xdr:rowOff>
    </xdr:from>
    <xdr:to>
      <xdr:col>76</xdr:col>
      <xdr:colOff>114300</xdr:colOff>
      <xdr:row>93</xdr:row>
      <xdr:rowOff>145301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046050"/>
          <a:ext cx="889000" cy="4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123429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121831</xdr:rowOff>
    </xdr:from>
    <xdr:to>
      <xdr:col>71</xdr:col>
      <xdr:colOff>177800</xdr:colOff>
      <xdr:row>93</xdr:row>
      <xdr:rowOff>145301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066681"/>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106056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71793</xdr:rowOff>
    </xdr:from>
    <xdr:to>
      <xdr:col>85</xdr:col>
      <xdr:colOff>177800</xdr:colOff>
      <xdr:row>94</xdr:row>
      <xdr:rowOff>1943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0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94670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86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18186</xdr:rowOff>
    </xdr:from>
    <xdr:to>
      <xdr:col>81</xdr:col>
      <xdr:colOff>101600</xdr:colOff>
      <xdr:row>93</xdr:row>
      <xdr:rowOff>119786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96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136313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7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50400</xdr:rowOff>
    </xdr:from>
    <xdr:to>
      <xdr:col>76</xdr:col>
      <xdr:colOff>165100</xdr:colOff>
      <xdr:row>93</xdr:row>
      <xdr:rowOff>152000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99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168527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77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94501</xdr:rowOff>
    </xdr:from>
    <xdr:to>
      <xdr:col>72</xdr:col>
      <xdr:colOff>38100</xdr:colOff>
      <xdr:row>94</xdr:row>
      <xdr:rowOff>24651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0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41178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8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71031</xdr:rowOff>
    </xdr:from>
    <xdr:to>
      <xdr:col>67</xdr:col>
      <xdr:colOff>101600</xdr:colOff>
      <xdr:row>94</xdr:row>
      <xdr:rowOff>1181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0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17708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79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・類似団体平均を大きく超える項目は教育費（類似団体平均＋</a:t>
          </a:r>
          <a:r>
            <a:rPr kumimoji="1" lang="en-US" altLang="ja-JP" sz="1300">
              <a:latin typeface="ＭＳ Ｐゴシック" panose="020B0600070205080204" pitchFamily="50" charset="-128"/>
              <a:ea typeface="ＭＳ Ｐゴシック" panose="020B0600070205080204" pitchFamily="50" charset="-128"/>
            </a:rPr>
            <a:t>23,657</a:t>
          </a:r>
          <a:r>
            <a:rPr kumimoji="1" lang="ja-JP" altLang="en-US" sz="1300">
              <a:latin typeface="ＭＳ Ｐゴシック" panose="020B0600070205080204" pitchFamily="50" charset="-128"/>
              <a:ea typeface="ＭＳ Ｐゴシック" panose="020B0600070205080204" pitchFamily="50" charset="-128"/>
            </a:rPr>
            <a:t>円）、衛生費（類似団体平均＋</a:t>
          </a:r>
          <a:r>
            <a:rPr kumimoji="1" lang="en-US" altLang="ja-JP" sz="1300">
              <a:latin typeface="ＭＳ Ｐゴシック" panose="020B0600070205080204" pitchFamily="50" charset="-128"/>
              <a:ea typeface="ＭＳ Ｐゴシック" panose="020B0600070205080204" pitchFamily="50" charset="-128"/>
            </a:rPr>
            <a:t>20,009</a:t>
          </a:r>
          <a:r>
            <a:rPr kumimoji="1" lang="ja-JP" altLang="en-US" sz="1300">
              <a:latin typeface="ＭＳ Ｐゴシック" panose="020B0600070205080204" pitchFamily="50" charset="-128"/>
              <a:ea typeface="ＭＳ Ｐゴシック" panose="020B0600070205080204" pitchFamily="50" charset="-128"/>
            </a:rPr>
            <a:t>円）、総務費（類似団体平均＋</a:t>
          </a:r>
          <a:r>
            <a:rPr kumimoji="1" lang="en-US" altLang="ja-JP" sz="1300">
              <a:latin typeface="ＭＳ Ｐゴシック" panose="020B0600070205080204" pitchFamily="50" charset="-128"/>
              <a:ea typeface="ＭＳ Ｐゴシック" panose="020B0600070205080204" pitchFamily="50" charset="-128"/>
            </a:rPr>
            <a:t>19,983</a:t>
          </a:r>
          <a:r>
            <a:rPr kumimoji="1" lang="ja-JP" altLang="en-US" sz="1300">
              <a:latin typeface="ＭＳ Ｐゴシック" panose="020B0600070205080204" pitchFamily="50" charset="-128"/>
              <a:ea typeface="ＭＳ Ｐゴシック" panose="020B0600070205080204" pitchFamily="50" charset="-128"/>
            </a:rPr>
            <a:t>円）で、前年度比で大きく変動があった項目は、教育費（前年度比＋</a:t>
          </a:r>
          <a:r>
            <a:rPr kumimoji="1" lang="en-US" altLang="ja-JP" sz="1300">
              <a:latin typeface="ＭＳ Ｐゴシック" panose="020B0600070205080204" pitchFamily="50" charset="-128"/>
              <a:ea typeface="ＭＳ Ｐゴシック" panose="020B0600070205080204" pitchFamily="50" charset="-128"/>
            </a:rPr>
            <a:t>23,479</a:t>
          </a:r>
          <a:r>
            <a:rPr kumimoji="1" lang="ja-JP" altLang="en-US" sz="1300">
              <a:latin typeface="ＭＳ Ｐゴシック" panose="020B0600070205080204" pitchFamily="50" charset="-128"/>
              <a:ea typeface="ＭＳ Ｐゴシック" panose="020B0600070205080204" pitchFamily="50" charset="-128"/>
            </a:rPr>
            <a:t>）、民生費（前年度比＋</a:t>
          </a:r>
          <a:r>
            <a:rPr kumimoji="1" lang="en-US" altLang="ja-JP" sz="1300">
              <a:latin typeface="ＭＳ Ｐゴシック" panose="020B0600070205080204" pitchFamily="50" charset="-128"/>
              <a:ea typeface="ＭＳ Ｐゴシック" panose="020B0600070205080204" pitchFamily="50" charset="-128"/>
            </a:rPr>
            <a:t>15,835</a:t>
          </a:r>
          <a:r>
            <a:rPr kumimoji="1" lang="ja-JP" altLang="en-US" sz="1300">
              <a:latin typeface="ＭＳ Ｐゴシック" panose="020B0600070205080204" pitchFamily="50" charset="-128"/>
              <a:ea typeface="ＭＳ Ｐゴシック" panose="020B0600070205080204" pitchFamily="50" charset="-128"/>
            </a:rPr>
            <a:t>円）、衛生費（前年度比△</a:t>
          </a:r>
          <a:r>
            <a:rPr kumimoji="1" lang="en-US" altLang="ja-JP" sz="1300">
              <a:latin typeface="ＭＳ Ｐゴシック" panose="020B0600070205080204" pitchFamily="50" charset="-128"/>
              <a:ea typeface="ＭＳ Ｐゴシック" panose="020B0600070205080204" pitchFamily="50" charset="-128"/>
            </a:rPr>
            <a:t>10,314</a:t>
          </a:r>
          <a:r>
            <a:rPr kumimoji="1" lang="ja-JP" altLang="en-US" sz="1300">
              <a:latin typeface="ＭＳ Ｐゴシック" panose="020B0600070205080204" pitchFamily="50" charset="-128"/>
              <a:ea typeface="ＭＳ Ｐゴシック" panose="020B0600070205080204" pitchFamily="50" charset="-128"/>
            </a:rPr>
            <a:t>円）である。</a:t>
          </a:r>
        </a:p>
        <a:p>
          <a:r>
            <a:rPr kumimoji="1" lang="ja-JP" altLang="en-US" sz="1300">
              <a:latin typeface="ＭＳ Ｐゴシック" panose="020B0600070205080204" pitchFamily="50" charset="-128"/>
              <a:ea typeface="ＭＳ Ｐゴシック" panose="020B0600070205080204" pitchFamily="50" charset="-128"/>
            </a:rPr>
            <a:t>・総務費では、将来の財政負担に備えて財政調整基金、減債基金、公共施設総合管理基金などの基金積立を計画的に行っている。また、自動運転モビリティ事業の皆増などにより前年度の比べ増加している。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・民生費では、主に物価高騰に伴う低所得世帯支援給付金給付事業や低所得世帯支援給付金給付事業の皆増などにより前年度に比べて大きく増加している。</a:t>
          </a:r>
        </a:p>
        <a:p>
          <a:r>
            <a:rPr kumimoji="1" lang="ja-JP" altLang="en-US" sz="1300">
              <a:latin typeface="ＭＳ Ｐゴシック" panose="020B0600070205080204" pitchFamily="50" charset="-128"/>
              <a:ea typeface="ＭＳ Ｐゴシック" panose="020B0600070205080204" pitchFamily="50" charset="-128"/>
            </a:rPr>
            <a:t>・衛生費は、類似団体平均を上回った状態が続いているが、これは東陽病院への繰出金が主な要因となっている。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・教育費は、主に横芝法学校改築事業の工事が開始したことにより前年度に比べて大きく増加している。横芝小学校改築事業は令和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年度までの継続事業のため今後も高水準となる見込みである。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令和５年度の実質収支比率は</a:t>
          </a:r>
          <a:r>
            <a:rPr kumimoji="1" lang="en-US" altLang="ja-JP" sz="1300">
              <a:latin typeface="ＭＳ ゴシック" pitchFamily="49" charset="-128"/>
              <a:ea typeface="ＭＳ ゴシック" pitchFamily="49" charset="-128"/>
            </a:rPr>
            <a:t>3.44%</a:t>
          </a:r>
          <a:r>
            <a:rPr kumimoji="1" lang="ja-JP" altLang="en-US" sz="1300">
              <a:latin typeface="ＭＳ ゴシック" pitchFamily="49" charset="-128"/>
              <a:ea typeface="ＭＳ ゴシック" pitchFamily="49" charset="-128"/>
            </a:rPr>
            <a:t>となり、前年度より</a:t>
          </a:r>
          <a:r>
            <a:rPr kumimoji="1" lang="en-US" altLang="ja-JP" sz="1300">
              <a:latin typeface="ＭＳ ゴシック" pitchFamily="49" charset="-128"/>
              <a:ea typeface="ＭＳ ゴシック" pitchFamily="49" charset="-128"/>
            </a:rPr>
            <a:t>2.73</a:t>
          </a:r>
          <a:r>
            <a:rPr kumimoji="1" lang="ja-JP" altLang="en-US" sz="1300">
              <a:latin typeface="ＭＳ ゴシック" pitchFamily="49" charset="-128"/>
              <a:ea typeface="ＭＳ ゴシック" pitchFamily="49" charset="-128"/>
            </a:rPr>
            <a:t>ポイント減少した。</a:t>
          </a:r>
        </a:p>
        <a:p>
          <a:r>
            <a:rPr kumimoji="1" lang="ja-JP" altLang="en-US" sz="1300">
              <a:latin typeface="ＭＳ ゴシック" pitchFamily="49" charset="-128"/>
              <a:ea typeface="ＭＳ ゴシック" pitchFamily="49" charset="-128"/>
            </a:rPr>
            <a:t>実質単年度収支は前年度より</a:t>
          </a:r>
          <a:r>
            <a:rPr kumimoji="1" lang="en-US" altLang="ja-JP" sz="1300">
              <a:latin typeface="ＭＳ ゴシック" pitchFamily="49" charset="-128"/>
              <a:ea typeface="ＭＳ ゴシック" pitchFamily="49" charset="-128"/>
            </a:rPr>
            <a:t>2.43</a:t>
          </a:r>
          <a:r>
            <a:rPr kumimoji="1" lang="ja-JP" altLang="en-US" sz="1300">
              <a:latin typeface="ＭＳ ゴシック" pitchFamily="49" charset="-128"/>
              <a:ea typeface="ＭＳ ゴシック" pitchFamily="49" charset="-128"/>
            </a:rPr>
            <a:t>ポイント減少し▲</a:t>
          </a:r>
          <a:r>
            <a:rPr kumimoji="1" lang="en-US" altLang="ja-JP" sz="1300">
              <a:latin typeface="ＭＳ ゴシック" pitchFamily="49" charset="-128"/>
              <a:ea typeface="ＭＳ ゴシック" pitchFamily="49" charset="-128"/>
            </a:rPr>
            <a:t>4.02%</a:t>
          </a:r>
          <a:r>
            <a:rPr kumimoji="1" lang="ja-JP" altLang="en-US" sz="1300">
              <a:latin typeface="ＭＳ ゴシック" pitchFamily="49" charset="-128"/>
              <a:ea typeface="ＭＳ ゴシック" pitchFamily="49" charset="-128"/>
            </a:rPr>
            <a:t>となった。</a:t>
          </a:r>
        </a:p>
        <a:p>
          <a:r>
            <a:rPr kumimoji="1" lang="ja-JP" altLang="en-US" sz="1300">
              <a:latin typeface="ＭＳ ゴシック" pitchFamily="49" charset="-128"/>
              <a:ea typeface="ＭＳ ゴシック" pitchFamily="49" charset="-128"/>
            </a:rPr>
            <a:t>財政調整基金の標準財政規模比は</a:t>
          </a:r>
          <a:r>
            <a:rPr kumimoji="1" lang="en-US" altLang="ja-JP" sz="1300">
              <a:latin typeface="ＭＳ ゴシック" pitchFamily="49" charset="-128"/>
              <a:ea typeface="ＭＳ ゴシック" pitchFamily="49" charset="-128"/>
            </a:rPr>
            <a:t>24.85</a:t>
          </a:r>
          <a:r>
            <a:rPr kumimoji="1" lang="ja-JP" altLang="en-US" sz="1300">
              <a:latin typeface="ＭＳ ゴシック" pitchFamily="49" charset="-128"/>
              <a:ea typeface="ＭＳ ゴシック" pitchFamily="49" charset="-128"/>
            </a:rPr>
            <a:t>％と前年度から</a:t>
          </a:r>
          <a:r>
            <a:rPr kumimoji="1" lang="en-US" altLang="ja-JP" sz="1300">
              <a:latin typeface="ＭＳ ゴシック" pitchFamily="49" charset="-128"/>
              <a:ea typeface="ＭＳ ゴシック" pitchFamily="49" charset="-128"/>
            </a:rPr>
            <a:t>1.25</a:t>
          </a:r>
          <a:r>
            <a:rPr kumimoji="1" lang="ja-JP" altLang="en-US" sz="1300">
              <a:latin typeface="ＭＳ ゴシック" pitchFamily="49" charset="-128"/>
              <a:ea typeface="ＭＳ ゴシック" pitchFamily="49" charset="-128"/>
            </a:rPr>
            <a:t>ポイント減少している。歳入では町税等の自主財源の確保を図るとともに、歳出構造の見直し、事務事業の効率化とスリム化に取り組み、第</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次総合計画に沿った計画的な事業展開を進め持続可能な行財政基盤の確立に努める。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実質収支額は黒字決算されているため、実質赤字比率及び連結実質赤字比率は計上されていない。農業集落排水事業会計では一般会計からの基準外繰入金を計上しているため、今後も各事業会計の経営安定を図り、一般会計からの繰出金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令和５年度は、前年度比で元利償還金が</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百万円の減、公営企業債の元利償還に対する繰入金が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百万円の減となったことなどにより、単年度の実質公債費比率が減少した。</a:t>
          </a:r>
        </a:p>
        <a:p>
          <a:r>
            <a:rPr kumimoji="1" lang="ja-JP" altLang="en-US" sz="1400">
              <a:latin typeface="ＭＳ ゴシック" pitchFamily="49" charset="-128"/>
              <a:ea typeface="ＭＳ ゴシック" pitchFamily="49" charset="-128"/>
            </a:rPr>
            <a:t>元利償還金は、町債を活用した大型建設事業が実施されていることから、今後は上昇が見込まれる。</a:t>
          </a:r>
        </a:p>
        <a:p>
          <a:r>
            <a:rPr kumimoji="1" lang="ja-JP" altLang="en-US" sz="1400">
              <a:latin typeface="ＭＳ ゴシック" pitchFamily="49" charset="-128"/>
              <a:ea typeface="ＭＳ ゴシック" pitchFamily="49" charset="-128"/>
            </a:rPr>
            <a:t>町債の発行抑制に努めるとともに、発行にあたっては財政効果を十分に検討した上で交付税措置のある有利な起債を選択していく。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については、地方債現在高の減少や、退職手当負担見込額の減少などにより、前年度比</a:t>
          </a:r>
          <a:r>
            <a:rPr kumimoji="1" lang="en-US" altLang="ja-JP" sz="1400">
              <a:latin typeface="ＭＳ ゴシック" pitchFamily="49" charset="-128"/>
              <a:ea typeface="ＭＳ ゴシック" pitchFamily="49" charset="-128"/>
            </a:rPr>
            <a:t>553</a:t>
          </a:r>
          <a:r>
            <a:rPr kumimoji="1" lang="ja-JP" altLang="en-US" sz="1400">
              <a:latin typeface="ＭＳ ゴシック" pitchFamily="49" charset="-128"/>
              <a:ea typeface="ＭＳ ゴシック" pitchFamily="49" charset="-128"/>
            </a:rPr>
            <a:t>百万円の減少となったが、充当可能財源等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については充当可能基金や基準財政需要額算入見込額の減少により前年と比べて</a:t>
          </a:r>
          <a:r>
            <a:rPr kumimoji="1" lang="en-US" altLang="ja-JP" sz="1400">
              <a:latin typeface="ＭＳ ゴシック" pitchFamily="49" charset="-128"/>
              <a:ea typeface="ＭＳ ゴシック" pitchFamily="49" charset="-128"/>
            </a:rPr>
            <a:t>649</a:t>
          </a:r>
          <a:r>
            <a:rPr kumimoji="1" lang="ja-JP" altLang="en-US" sz="1400">
              <a:latin typeface="ＭＳ ゴシック" pitchFamily="49" charset="-128"/>
              <a:ea typeface="ＭＳ ゴシック" pitchFamily="49" charset="-128"/>
            </a:rPr>
            <a:t>百万円縮小したため、将来負担比率の分子</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は前年度比</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百万円増加した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千葉県横芝光町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企業立地促進に係る造成費や道路整備費等に充てるため企業立地促進基金に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百万円、町民の連帯の強化及び地域振興を図るため合併特例事業債を原資とした地域振興基金へ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百万円、町の活性化及び活力あるまちづくりを推進する事業の財源確保を図るため、ふるさとまちづくり基金へ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百万円積立てを行った一方で、財源調整として財政調整基金を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百万円、元利償還費として減債基金を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百万円、公共施設総合管理基金を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百万円取崩しを行ったため、基金全体としては前年度比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将来の財政負担に備え、各基金の積立てを行うとともに、基金の使途の明確化を図るため財政調整基金については適正額の確保を図った中で、超過分は適宜、個々の特定目的基金へ積替えを予定している。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公共施設総合管理基金：公共施設の更新、統廃合及び長寿命化等を計画的に実施するための積立金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地域振興基金：町民の連帯の強化及び地域振興を図るための積立金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地方創生基金：横芝光町まち・ひと・しごと創生総合戦略を着実かつ円滑に実施するための積立金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ふるさとまちづくり基金：町の活性化及び活力あるまちづくりを推進するための積立金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企業立地促進基金：企業立地促進に係る造成費や道路整備費等に充てるための積立金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公共施設総合管理基金：基金運用益の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百万円の積立てを行ったが、公共施設の改修費用等の財源として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企業立地促進金：企業立地促進に係る財源として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地域振興基金積立金：新町建設に位置付けたソフト事業の財源として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百万円取崩したが、合併特例事業債を原資に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ふるさとまちづくり基金：寄附金を原資として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百万円の積立てを行ったが、町の活性化及び活力あるまちづくりを推進する事業の財源として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地方創生基金：地方創生事業の財源として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公共施設総合管理基金：小学校の大規模改修事業や社会体育施設の長寿命化などの事業が見込まれる中で適宜積立予定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地域振興基金：新町建設計画に位置付けたソフト事業の充実を図るための財源として活用していく。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企業立地促進基金：横芝光インターチェンジ周辺活用など将来的な財源確保のため、当面の積み立て目標額を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億円程度とし適宜積立てる。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ふるさとまちづくり基金：町の活性化及び活力あるまちづくりを推進する事業の財源として活用していく。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地方創生基金：地方創生事業の財源として活用していく。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令和５年度は、前年度決算剰余金などで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百万円の積立てを行ったが、財源調整として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百万円を取崩したため、前年度比としては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財政調整基金については適正額の確保を図った中で、超過分については適宜、個々の特定目的基金へ積替えを予定している。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令和５年度は基金運用益や普通交付税の再算定により措置された臨時財政対策債償還基金費分など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百万円を積立て、元利償還の費用として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町債の元利償還金の財源とするなど、活用していく。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13257774</v>
      </c>
      <c r="BO4" s="449"/>
      <c r="BP4" s="449"/>
      <c r="BQ4" s="449"/>
      <c r="BR4" s="449"/>
      <c r="BS4" s="449"/>
      <c r="BT4" s="449"/>
      <c r="BU4" s="450"/>
      <c r="BV4" s="448">
        <v>12918714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3.4</v>
      </c>
      <c r="CU4" s="589"/>
      <c r="CV4" s="589"/>
      <c r="CW4" s="589"/>
      <c r="CX4" s="589"/>
      <c r="CY4" s="589"/>
      <c r="CZ4" s="589"/>
      <c r="DA4" s="590"/>
      <c r="DB4" s="588">
        <v>6.2</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12985373</v>
      </c>
      <c r="BO5" s="420"/>
      <c r="BP5" s="420"/>
      <c r="BQ5" s="420"/>
      <c r="BR5" s="420"/>
      <c r="BS5" s="420"/>
      <c r="BT5" s="420"/>
      <c r="BU5" s="421"/>
      <c r="BV5" s="419">
        <v>12477213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89.6</v>
      </c>
      <c r="CU5" s="417"/>
      <c r="CV5" s="417"/>
      <c r="CW5" s="417"/>
      <c r="CX5" s="417"/>
      <c r="CY5" s="417"/>
      <c r="CZ5" s="417"/>
      <c r="DA5" s="418"/>
      <c r="DB5" s="416">
        <v>89.9</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272401</v>
      </c>
      <c r="BO6" s="420"/>
      <c r="BP6" s="420"/>
      <c r="BQ6" s="420"/>
      <c r="BR6" s="420"/>
      <c r="BS6" s="420"/>
      <c r="BT6" s="420"/>
      <c r="BU6" s="421"/>
      <c r="BV6" s="419">
        <v>441501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90.2</v>
      </c>
      <c r="CU6" s="563"/>
      <c r="CV6" s="563"/>
      <c r="CW6" s="563"/>
      <c r="CX6" s="563"/>
      <c r="CY6" s="563"/>
      <c r="CZ6" s="563"/>
      <c r="DA6" s="564"/>
      <c r="DB6" s="562">
        <v>91.2</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37295</v>
      </c>
      <c r="BO7" s="420"/>
      <c r="BP7" s="420"/>
      <c r="BQ7" s="420"/>
      <c r="BR7" s="420"/>
      <c r="BS7" s="420"/>
      <c r="BT7" s="420"/>
      <c r="BU7" s="421"/>
      <c r="BV7" s="419">
        <v>19693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6827052</v>
      </c>
      <c r="CU7" s="420"/>
      <c r="CV7" s="420"/>
      <c r="CW7" s="420"/>
      <c r="CX7" s="420"/>
      <c r="CY7" s="420"/>
      <c r="CZ7" s="420"/>
      <c r="DA7" s="421"/>
      <c r="DB7" s="419">
        <v>6834302</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235106</v>
      </c>
      <c r="BO8" s="420"/>
      <c r="BP8" s="420"/>
      <c r="BQ8" s="420"/>
      <c r="BR8" s="420"/>
      <c r="BS8" s="420"/>
      <c r="BT8" s="420"/>
      <c r="BU8" s="421"/>
      <c r="BV8" s="419">
        <v>421808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0.45</v>
      </c>
      <c r="CU8" s="523"/>
      <c r="CV8" s="523"/>
      <c r="CW8" s="523"/>
      <c r="CX8" s="523"/>
      <c r="CY8" s="523"/>
      <c r="CZ8" s="523"/>
      <c r="DA8" s="524"/>
      <c r="DB8" s="522">
        <v>0.45</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22075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-186702</v>
      </c>
      <c r="BO9" s="420"/>
      <c r="BP9" s="420"/>
      <c r="BQ9" s="420"/>
      <c r="BR9" s="420"/>
      <c r="BS9" s="420"/>
      <c r="BT9" s="420"/>
      <c r="BU9" s="421"/>
      <c r="BV9" s="419">
        <v>-43094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11.9</v>
      </c>
      <c r="CU9" s="417"/>
      <c r="CV9" s="417"/>
      <c r="CW9" s="417"/>
      <c r="CX9" s="417"/>
      <c r="CY9" s="417"/>
      <c r="CZ9" s="417"/>
      <c r="DA9" s="418"/>
      <c r="DB9" s="416">
        <v>12.7</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23762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212413</v>
      </c>
      <c r="BO10" s="420"/>
      <c r="BP10" s="420"/>
      <c r="BQ10" s="420"/>
      <c r="BR10" s="420"/>
      <c r="BS10" s="420"/>
      <c r="BT10" s="420"/>
      <c r="BU10" s="421"/>
      <c r="BV10" s="419">
        <v>234338</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c r="A12" s="181"/>
      <c r="B12" s="525" t="s">
        <v>122</v>
      </c>
      <c r="C12" s="526"/>
      <c r="D12" s="526"/>
      <c r="E12" s="526"/>
      <c r="F12" s="526"/>
      <c r="G12" s="526"/>
      <c r="H12" s="526"/>
      <c r="I12" s="526"/>
      <c r="J12" s="526"/>
      <c r="K12" s="527"/>
      <c r="L12" s="534" t="s">
        <v>123</v>
      </c>
      <c r="M12" s="535"/>
      <c r="N12" s="535"/>
      <c r="O12" s="535"/>
      <c r="P12" s="535"/>
      <c r="Q12" s="536"/>
      <c r="R12" s="537">
        <v>22378</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300000</v>
      </c>
      <c r="BO12" s="420"/>
      <c r="BP12" s="420"/>
      <c r="BQ12" s="420"/>
      <c r="BR12" s="420"/>
      <c r="BS12" s="420"/>
      <c r="BT12" s="420"/>
      <c r="BU12" s="421"/>
      <c r="BV12" s="419">
        <v>300000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129</v>
      </c>
      <c r="N13" s="504"/>
      <c r="O13" s="504"/>
      <c r="P13" s="504"/>
      <c r="Q13" s="505"/>
      <c r="R13" s="506">
        <v>21795</v>
      </c>
      <c r="S13" s="507"/>
      <c r="T13" s="507"/>
      <c r="U13" s="507"/>
      <c r="V13" s="508"/>
      <c r="W13" s="509" t="s">
        <v>130</v>
      </c>
      <c r="X13" s="405"/>
      <c r="Y13" s="405"/>
      <c r="Z13" s="405"/>
      <c r="AA13" s="405"/>
      <c r="AB13" s="406"/>
      <c r="AC13" s="372">
        <v>1183</v>
      </c>
      <c r="AD13" s="373"/>
      <c r="AE13" s="373"/>
      <c r="AF13" s="373"/>
      <c r="AG13" s="374"/>
      <c r="AH13" s="372">
        <v>1552</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-274289</v>
      </c>
      <c r="BO13" s="420"/>
      <c r="BP13" s="420"/>
      <c r="BQ13" s="420"/>
      <c r="BR13" s="420"/>
      <c r="BS13" s="420"/>
      <c r="BT13" s="420"/>
      <c r="BU13" s="421"/>
      <c r="BV13" s="419">
        <v>-108756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5.0999999999999996</v>
      </c>
      <c r="CU13" s="417"/>
      <c r="CV13" s="417"/>
      <c r="CW13" s="417"/>
      <c r="CX13" s="417"/>
      <c r="CY13" s="417"/>
      <c r="CZ13" s="417"/>
      <c r="DA13" s="418"/>
      <c r="DB13" s="416">
        <v>5.2</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22697</v>
      </c>
      <c r="S14" s="507"/>
      <c r="T14" s="507"/>
      <c r="U14" s="507"/>
      <c r="V14" s="508"/>
      <c r="W14" s="510"/>
      <c r="X14" s="408"/>
      <c r="Y14" s="408"/>
      <c r="Z14" s="408"/>
      <c r="AA14" s="408"/>
      <c r="AB14" s="409"/>
      <c r="AC14" s="499">
        <v>11.8</v>
      </c>
      <c r="AD14" s="500"/>
      <c r="AE14" s="500"/>
      <c r="AF14" s="500"/>
      <c r="AG14" s="501"/>
      <c r="AH14" s="499">
        <v>13.7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129</v>
      </c>
      <c r="N15" s="504"/>
      <c r="O15" s="504"/>
      <c r="P15" s="504"/>
      <c r="Q15" s="505"/>
      <c r="R15" s="506">
        <v>22201</v>
      </c>
      <c r="S15" s="507"/>
      <c r="T15" s="507"/>
      <c r="U15" s="507"/>
      <c r="V15" s="508"/>
      <c r="W15" s="509" t="s">
        <v>137</v>
      </c>
      <c r="X15" s="405"/>
      <c r="Y15" s="405"/>
      <c r="Z15" s="405"/>
      <c r="AA15" s="405"/>
      <c r="AB15" s="406"/>
      <c r="AC15" s="372">
        <v>2592</v>
      </c>
      <c r="AD15" s="373"/>
      <c r="AE15" s="373"/>
      <c r="AF15" s="373"/>
      <c r="AG15" s="374"/>
      <c r="AH15" s="372">
        <v>2872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2765918</v>
      </c>
      <c r="BO15" s="449"/>
      <c r="BP15" s="449"/>
      <c r="BQ15" s="449"/>
      <c r="BR15" s="449"/>
      <c r="BS15" s="449"/>
      <c r="BT15" s="449"/>
      <c r="BU15" s="450"/>
      <c r="BV15" s="448">
        <v>2703013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25.8</v>
      </c>
      <c r="AD16" s="500"/>
      <c r="AE16" s="500"/>
      <c r="AF16" s="500"/>
      <c r="AG16" s="501"/>
      <c r="AH16" s="499">
        <v>25.4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6079009</v>
      </c>
      <c r="BO16" s="420"/>
      <c r="BP16" s="420"/>
      <c r="BQ16" s="420"/>
      <c r="BR16" s="420"/>
      <c r="BS16" s="420"/>
      <c r="BT16" s="420"/>
      <c r="BU16" s="421"/>
      <c r="BV16" s="419">
        <v>6046099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6263</v>
      </c>
      <c r="AD17" s="373"/>
      <c r="AE17" s="373"/>
      <c r="AF17" s="373"/>
      <c r="AG17" s="374"/>
      <c r="AH17" s="372">
        <v>6905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3468706</v>
      </c>
      <c r="BO17" s="420"/>
      <c r="BP17" s="420"/>
      <c r="BQ17" s="420"/>
      <c r="BR17" s="420"/>
      <c r="BS17" s="420"/>
      <c r="BT17" s="420"/>
      <c r="BU17" s="421"/>
      <c r="BV17" s="419">
        <v>3381104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67.010000000000005</v>
      </c>
      <c r="M18" s="472"/>
      <c r="N18" s="472"/>
      <c r="O18" s="472"/>
      <c r="P18" s="472"/>
      <c r="Q18" s="472"/>
      <c r="R18" s="473"/>
      <c r="S18" s="473"/>
      <c r="T18" s="473"/>
      <c r="U18" s="473"/>
      <c r="V18" s="474"/>
      <c r="W18" s="490"/>
      <c r="X18" s="491"/>
      <c r="Y18" s="491"/>
      <c r="Z18" s="491"/>
      <c r="AA18" s="491"/>
      <c r="AB18" s="515"/>
      <c r="AC18" s="389">
        <v>62.4</v>
      </c>
      <c r="AD18" s="390"/>
      <c r="AE18" s="390"/>
      <c r="AF18" s="390"/>
      <c r="AG18" s="475"/>
      <c r="AH18" s="389">
        <v>60.9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6409763</v>
      </c>
      <c r="BO18" s="420"/>
      <c r="BP18" s="420"/>
      <c r="BQ18" s="420"/>
      <c r="BR18" s="420"/>
      <c r="BS18" s="420"/>
      <c r="BT18" s="420"/>
      <c r="BU18" s="421"/>
      <c r="BV18" s="419">
        <v>6479693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329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8848112</v>
      </c>
      <c r="BO19" s="420"/>
      <c r="BP19" s="420"/>
      <c r="BQ19" s="420"/>
      <c r="BR19" s="420"/>
      <c r="BS19" s="420"/>
      <c r="BT19" s="420"/>
      <c r="BU19" s="421"/>
      <c r="BV19" s="419">
        <v>8946278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8274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9332801</v>
      </c>
      <c r="BO22" s="449"/>
      <c r="BP22" s="449"/>
      <c r="BQ22" s="449"/>
      <c r="BR22" s="449"/>
      <c r="BS22" s="449"/>
      <c r="BT22" s="449"/>
      <c r="BU22" s="450"/>
      <c r="BV22" s="448">
        <v>9860918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5900167</v>
      </c>
      <c r="BO23" s="420"/>
      <c r="BP23" s="420"/>
      <c r="BQ23" s="420"/>
      <c r="BR23" s="420"/>
      <c r="BS23" s="420"/>
      <c r="BT23" s="420"/>
      <c r="BU23" s="421"/>
      <c r="BV23" s="419">
        <v>6183766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7600</v>
      </c>
      <c r="R24" s="373"/>
      <c r="S24" s="373"/>
      <c r="T24" s="373"/>
      <c r="U24" s="373"/>
      <c r="V24" s="374"/>
      <c r="W24" s="462"/>
      <c r="X24" s="399"/>
      <c r="Y24" s="400"/>
      <c r="Z24" s="375" t="s">
        <v>162</v>
      </c>
      <c r="AA24" s="376"/>
      <c r="AB24" s="376"/>
      <c r="AC24" s="376"/>
      <c r="AD24" s="376"/>
      <c r="AE24" s="376"/>
      <c r="AF24" s="376"/>
      <c r="AG24" s="377"/>
      <c r="AH24" s="372">
        <v>192</v>
      </c>
      <c r="AI24" s="373"/>
      <c r="AJ24" s="373"/>
      <c r="AK24" s="373"/>
      <c r="AL24" s="374"/>
      <c r="AM24" s="372">
        <v>607296</v>
      </c>
      <c r="AN24" s="373"/>
      <c r="AO24" s="373"/>
      <c r="AP24" s="373"/>
      <c r="AQ24" s="373"/>
      <c r="AR24" s="374"/>
      <c r="AS24" s="372">
        <v>3163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5319450</v>
      </c>
      <c r="BO24" s="420"/>
      <c r="BP24" s="420"/>
      <c r="BQ24" s="420"/>
      <c r="BR24" s="420"/>
      <c r="BS24" s="420"/>
      <c r="BT24" s="420"/>
      <c r="BU24" s="421"/>
      <c r="BV24" s="419">
        <v>5449014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1</v>
      </c>
      <c r="M25" s="373"/>
      <c r="N25" s="373"/>
      <c r="O25" s="373"/>
      <c r="P25" s="374"/>
      <c r="Q25" s="372">
        <v>6070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2219362</v>
      </c>
      <c r="BO25" s="449"/>
      <c r="BP25" s="449"/>
      <c r="BQ25" s="449"/>
      <c r="BR25" s="449"/>
      <c r="BS25" s="449"/>
      <c r="BT25" s="449"/>
      <c r="BU25" s="450"/>
      <c r="BV25" s="448">
        <v>2171837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5620</v>
      </c>
      <c r="R26" s="373"/>
      <c r="S26" s="373"/>
      <c r="T26" s="373"/>
      <c r="U26" s="373"/>
      <c r="V26" s="374"/>
      <c r="W26" s="462"/>
      <c r="X26" s="399"/>
      <c r="Y26" s="400"/>
      <c r="Z26" s="375" t="s">
        <v>168</v>
      </c>
      <c r="AA26" s="430"/>
      <c r="AB26" s="430"/>
      <c r="AC26" s="430"/>
      <c r="AD26" s="430"/>
      <c r="AE26" s="430"/>
      <c r="AF26" s="430"/>
      <c r="AG26" s="431"/>
      <c r="AH26" s="372">
        <v>3</v>
      </c>
      <c r="AI26" s="373"/>
      <c r="AJ26" s="373"/>
      <c r="AK26" s="373"/>
      <c r="AL26" s="374"/>
      <c r="AM26" s="372">
        <v>9348</v>
      </c>
      <c r="AN26" s="373"/>
      <c r="AO26" s="373"/>
      <c r="AP26" s="373"/>
      <c r="AQ26" s="373"/>
      <c r="AR26" s="374"/>
      <c r="AS26" s="372">
        <v>3116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170</v>
      </c>
      <c r="F27" s="376"/>
      <c r="G27" s="376"/>
      <c r="H27" s="376"/>
      <c r="I27" s="376"/>
      <c r="J27" s="376"/>
      <c r="K27" s="377"/>
      <c r="L27" s="372">
        <v>1</v>
      </c>
      <c r="M27" s="373"/>
      <c r="N27" s="373"/>
      <c r="O27" s="373"/>
      <c r="P27" s="374"/>
      <c r="Q27" s="372">
        <v>2710</v>
      </c>
      <c r="R27" s="373"/>
      <c r="S27" s="373"/>
      <c r="T27" s="373"/>
      <c r="U27" s="373"/>
      <c r="V27" s="374"/>
      <c r="W27" s="462"/>
      <c r="X27" s="399"/>
      <c r="Y27" s="400"/>
      <c r="Z27" s="375" t="s">
        <v>171</v>
      </c>
      <c r="AA27" s="376"/>
      <c r="AB27" s="376"/>
      <c r="AC27" s="376"/>
      <c r="AD27" s="376"/>
      <c r="AE27" s="376"/>
      <c r="AF27" s="376"/>
      <c r="AG27" s="377"/>
      <c r="AH27" s="372">
        <v>3</v>
      </c>
      <c r="AI27" s="373"/>
      <c r="AJ27" s="373"/>
      <c r="AK27" s="373"/>
      <c r="AL27" s="374"/>
      <c r="AM27" s="372">
        <v>9666</v>
      </c>
      <c r="AN27" s="373"/>
      <c r="AO27" s="373"/>
      <c r="AP27" s="373"/>
      <c r="AQ27" s="373"/>
      <c r="AR27" s="374"/>
      <c r="AS27" s="372">
        <v>3222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27576</v>
      </c>
      <c r="BO27" s="454"/>
      <c r="BP27" s="454"/>
      <c r="BQ27" s="454"/>
      <c r="BR27" s="454"/>
      <c r="BS27" s="454"/>
      <c r="BT27" s="454"/>
      <c r="BU27" s="455"/>
      <c r="BV27" s="453">
        <v>27575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173</v>
      </c>
      <c r="F28" s="376"/>
      <c r="G28" s="376"/>
      <c r="H28" s="376"/>
      <c r="I28" s="376"/>
      <c r="J28" s="376"/>
      <c r="K28" s="377"/>
      <c r="L28" s="372">
        <v>1</v>
      </c>
      <c r="M28" s="373"/>
      <c r="N28" s="373"/>
      <c r="O28" s="373"/>
      <c r="P28" s="374"/>
      <c r="Q28" s="372">
        <v>2170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1696456</v>
      </c>
      <c r="BO28" s="449"/>
      <c r="BP28" s="449"/>
      <c r="BQ28" s="449"/>
      <c r="BR28" s="449"/>
      <c r="BS28" s="449"/>
      <c r="BT28" s="449"/>
      <c r="BU28" s="450"/>
      <c r="BV28" s="448">
        <v>1784043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176</v>
      </c>
      <c r="F29" s="376"/>
      <c r="G29" s="376"/>
      <c r="H29" s="376"/>
      <c r="I29" s="376"/>
      <c r="J29" s="376"/>
      <c r="K29" s="377"/>
      <c r="L29" s="372">
        <v>14</v>
      </c>
      <c r="M29" s="373"/>
      <c r="N29" s="373"/>
      <c r="O29" s="373"/>
      <c r="P29" s="374"/>
      <c r="Q29" s="372">
        <v>2020</v>
      </c>
      <c r="R29" s="373"/>
      <c r="S29" s="373"/>
      <c r="T29" s="373"/>
      <c r="U29" s="373"/>
      <c r="V29" s="374"/>
      <c r="W29" s="463"/>
      <c r="X29" s="464"/>
      <c r="Y29" s="465"/>
      <c r="Z29" s="375" t="s">
        <v>177</v>
      </c>
      <c r="AA29" s="376"/>
      <c r="AB29" s="376"/>
      <c r="AC29" s="376"/>
      <c r="AD29" s="376"/>
      <c r="AE29" s="376"/>
      <c r="AF29" s="376"/>
      <c r="AG29" s="377"/>
      <c r="AH29" s="372">
        <v>195</v>
      </c>
      <c r="AI29" s="373"/>
      <c r="AJ29" s="373"/>
      <c r="AK29" s="373"/>
      <c r="AL29" s="374"/>
      <c r="AM29" s="372">
        <v>616962</v>
      </c>
      <c r="AN29" s="373"/>
      <c r="AO29" s="373"/>
      <c r="AP29" s="373"/>
      <c r="AQ29" s="373"/>
      <c r="AR29" s="374"/>
      <c r="AS29" s="372">
        <v>3164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175780</v>
      </c>
      <c r="BO29" s="420"/>
      <c r="BP29" s="420"/>
      <c r="BQ29" s="420"/>
      <c r="BR29" s="420"/>
      <c r="BS29" s="420"/>
      <c r="BT29" s="420"/>
      <c r="BU29" s="421"/>
      <c r="BV29" s="419">
        <v>193528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2442401</v>
      </c>
      <c r="BO30" s="454"/>
      <c r="BP30" s="454"/>
      <c r="BQ30" s="454"/>
      <c r="BR30" s="454"/>
      <c r="BS30" s="454"/>
      <c r="BT30" s="454"/>
      <c r="BU30" s="455"/>
      <c r="BV30" s="453">
        <v>2495196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病院事業会計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山武郡市広域行政組合（一般会計）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東陽食肉センター特別会計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千葉県市町村総合事務組合（一般会計）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千葉県市町村総合事務組合（千葉県自治会館管理運営特別会計）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千葉県市町村総合事務組合（千葉県自治研修センター特別会計）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千葉県市町村総合事務組合（千葉県市町村交通災害共済特別会計）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東総衛生組合（一般会計）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山武郡市環境衛生組合（一般会計）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匝瑳市ほか二町環境衛生組合（一般会計）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匝瑳市横芝光町消防組合（一般会計）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九十九里地域水道企業団（水道用水供給事業会計）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2iTLhT7hMRWTIWHpPg1AGi1aUtM+KeMaHsdPzB2KdlQ0aZ09FZsbcNodKreWq8PVyIdj2NZCsnxlyknlSFesRg==" saltValue="T572eo+CiS+zgw8k3G64q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215</v>
      </c>
      <c r="C5" s="680"/>
      <c r="D5" s="680"/>
      <c r="E5" s="680"/>
      <c r="F5" s="680"/>
      <c r="G5" s="680"/>
      <c r="H5" s="680"/>
      <c r="I5" s="680"/>
      <c r="J5" s="680"/>
      <c r="K5" s="680"/>
      <c r="L5" s="680"/>
      <c r="M5" s="680"/>
      <c r="N5" s="680"/>
      <c r="O5" s="680"/>
      <c r="P5" s="680"/>
      <c r="Q5" s="681"/>
      <c r="R5" s="676">
        <v>2638883</v>
      </c>
      <c r="S5" s="677"/>
      <c r="T5" s="677"/>
      <c r="U5" s="677"/>
      <c r="V5" s="677"/>
      <c r="W5" s="677"/>
      <c r="X5" s="677"/>
      <c r="Y5" s="702"/>
      <c r="Z5" s="715">
        <v>19.899999999999999</v>
      </c>
      <c r="AA5" s="715"/>
      <c r="AB5" s="715"/>
      <c r="AC5" s="715"/>
      <c r="AD5" s="716">
        <v>2638883</v>
      </c>
      <c r="AE5" s="716"/>
      <c r="AF5" s="716"/>
      <c r="AG5" s="716"/>
      <c r="AH5" s="716"/>
      <c r="AI5" s="716"/>
      <c r="AJ5" s="716"/>
      <c r="AK5" s="716"/>
      <c r="AL5" s="703">
        <v>37.1</v>
      </c>
      <c r="AM5" s="685"/>
      <c r="AN5" s="685"/>
      <c r="AO5" s="704"/>
      <c r="AP5" s="679" t="s">
        <v>216</v>
      </c>
      <c r="AQ5" s="680"/>
      <c r="AR5" s="680"/>
      <c r="AS5" s="680"/>
      <c r="AT5" s="680"/>
      <c r="AU5" s="680"/>
      <c r="AV5" s="680"/>
      <c r="AW5" s="680"/>
      <c r="AX5" s="680"/>
      <c r="AY5" s="680"/>
      <c r="AZ5" s="680"/>
      <c r="BA5" s="680"/>
      <c r="BB5" s="680"/>
      <c r="BC5" s="680"/>
      <c r="BD5" s="680"/>
      <c r="BE5" s="680"/>
      <c r="BF5" s="681"/>
      <c r="BG5" s="621">
        <v>2638883</v>
      </c>
      <c r="BH5" s="622"/>
      <c r="BI5" s="622"/>
      <c r="BJ5" s="622"/>
      <c r="BK5" s="622"/>
      <c r="BL5" s="622"/>
      <c r="BM5" s="622"/>
      <c r="BN5" s="623"/>
      <c r="BO5" s="659">
        <v>100</v>
      </c>
      <c r="BP5" s="659"/>
      <c r="BQ5" s="659"/>
      <c r="BR5" s="659"/>
      <c r="BS5" s="660" t="s">
        <v>121</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c r="B6" s="618" t="s">
        <v>220</v>
      </c>
      <c r="C6" s="619"/>
      <c r="D6" s="619"/>
      <c r="E6" s="619"/>
      <c r="F6" s="619"/>
      <c r="G6" s="619"/>
      <c r="H6" s="619"/>
      <c r="I6" s="619"/>
      <c r="J6" s="619"/>
      <c r="K6" s="619"/>
      <c r="L6" s="619"/>
      <c r="M6" s="619"/>
      <c r="N6" s="619"/>
      <c r="O6" s="619"/>
      <c r="P6" s="619"/>
      <c r="Q6" s="620"/>
      <c r="R6" s="621">
        <v>159688</v>
      </c>
      <c r="S6" s="622"/>
      <c r="T6" s="622"/>
      <c r="U6" s="622"/>
      <c r="V6" s="622"/>
      <c r="W6" s="622"/>
      <c r="X6" s="622"/>
      <c r="Y6" s="623"/>
      <c r="Z6" s="659">
        <v>1.2</v>
      </c>
      <c r="AA6" s="659"/>
      <c r="AB6" s="659"/>
      <c r="AC6" s="659"/>
      <c r="AD6" s="660">
        <v>159688</v>
      </c>
      <c r="AE6" s="660"/>
      <c r="AF6" s="660"/>
      <c r="AG6" s="660"/>
      <c r="AH6" s="660"/>
      <c r="AI6" s="660"/>
      <c r="AJ6" s="660"/>
      <c r="AK6" s="660"/>
      <c r="AL6" s="624">
        <v>2.2000000000000002</v>
      </c>
      <c r="AM6" s="625"/>
      <c r="AN6" s="625"/>
      <c r="AO6" s="661"/>
      <c r="AP6" s="618" t="s">
        <v>221</v>
      </c>
      <c r="AQ6" s="619"/>
      <c r="AR6" s="619"/>
      <c r="AS6" s="619"/>
      <c r="AT6" s="619"/>
      <c r="AU6" s="619"/>
      <c r="AV6" s="619"/>
      <c r="AW6" s="619"/>
      <c r="AX6" s="619"/>
      <c r="AY6" s="619"/>
      <c r="AZ6" s="619"/>
      <c r="BA6" s="619"/>
      <c r="BB6" s="619"/>
      <c r="BC6" s="619"/>
      <c r="BD6" s="619"/>
      <c r="BE6" s="619"/>
      <c r="BF6" s="620"/>
      <c r="BG6" s="621">
        <v>2638883</v>
      </c>
      <c r="BH6" s="622"/>
      <c r="BI6" s="622"/>
      <c r="BJ6" s="622"/>
      <c r="BK6" s="622"/>
      <c r="BL6" s="622"/>
      <c r="BM6" s="622"/>
      <c r="BN6" s="623"/>
      <c r="BO6" s="659">
        <v>100</v>
      </c>
      <c r="BP6" s="659"/>
      <c r="BQ6" s="659"/>
      <c r="BR6" s="659"/>
      <c r="BS6" s="660" t="s">
        <v>121</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94945</v>
      </c>
      <c r="CS6" s="622"/>
      <c r="CT6" s="622"/>
      <c r="CU6" s="622"/>
      <c r="CV6" s="622"/>
      <c r="CW6" s="622"/>
      <c r="CX6" s="622"/>
      <c r="CY6" s="623"/>
      <c r="CZ6" s="703">
        <v>0.7</v>
      </c>
      <c r="DA6" s="685"/>
      <c r="DB6" s="685"/>
      <c r="DC6" s="705"/>
      <c r="DD6" s="627" t="s">
        <v>121</v>
      </c>
      <c r="DE6" s="622"/>
      <c r="DF6" s="622"/>
      <c r="DG6" s="622"/>
      <c r="DH6" s="622"/>
      <c r="DI6" s="622"/>
      <c r="DJ6" s="622"/>
      <c r="DK6" s="622"/>
      <c r="DL6" s="622"/>
      <c r="DM6" s="622"/>
      <c r="DN6" s="622"/>
      <c r="DO6" s="622"/>
      <c r="DP6" s="623"/>
      <c r="DQ6" s="627">
        <v>94945</v>
      </c>
      <c r="DR6" s="622"/>
      <c r="DS6" s="622"/>
      <c r="DT6" s="622"/>
      <c r="DU6" s="622"/>
      <c r="DV6" s="622"/>
      <c r="DW6" s="622"/>
      <c r="DX6" s="622"/>
      <c r="DY6" s="622"/>
      <c r="DZ6" s="622"/>
      <c r="EA6" s="622"/>
      <c r="EB6" s="622"/>
      <c r="EC6" s="658"/>
    </row>
    <row r="7" spans="2:143" ht="11.25" customHeight="1">
      <c r="B7" s="618" t="s">
        <v>223</v>
      </c>
      <c r="C7" s="619"/>
      <c r="D7" s="619"/>
      <c r="E7" s="619"/>
      <c r="F7" s="619"/>
      <c r="G7" s="619"/>
      <c r="H7" s="619"/>
      <c r="I7" s="619"/>
      <c r="J7" s="619"/>
      <c r="K7" s="619"/>
      <c r="L7" s="619"/>
      <c r="M7" s="619"/>
      <c r="N7" s="619"/>
      <c r="O7" s="619"/>
      <c r="P7" s="619"/>
      <c r="Q7" s="620"/>
      <c r="R7" s="621">
        <v>1209</v>
      </c>
      <c r="S7" s="622"/>
      <c r="T7" s="622"/>
      <c r="U7" s="622"/>
      <c r="V7" s="622"/>
      <c r="W7" s="622"/>
      <c r="X7" s="622"/>
      <c r="Y7" s="623"/>
      <c r="Z7" s="659">
        <v>0</v>
      </c>
      <c r="AA7" s="659"/>
      <c r="AB7" s="659"/>
      <c r="AC7" s="659"/>
      <c r="AD7" s="660">
        <v>1209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1120604</v>
      </c>
      <c r="BH7" s="622"/>
      <c r="BI7" s="622"/>
      <c r="BJ7" s="622"/>
      <c r="BK7" s="622"/>
      <c r="BL7" s="622"/>
      <c r="BM7" s="622"/>
      <c r="BN7" s="623"/>
      <c r="BO7" s="659">
        <v>42.5</v>
      </c>
      <c r="BP7" s="659"/>
      <c r="BQ7" s="659"/>
      <c r="BR7" s="659"/>
      <c r="BS7" s="660" t="s">
        <v>121</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2688663</v>
      </c>
      <c r="CS7" s="622"/>
      <c r="CT7" s="622"/>
      <c r="CU7" s="622"/>
      <c r="CV7" s="622"/>
      <c r="CW7" s="622"/>
      <c r="CX7" s="622"/>
      <c r="CY7" s="623"/>
      <c r="CZ7" s="659">
        <v>20.7</v>
      </c>
      <c r="DA7" s="659"/>
      <c r="DB7" s="659"/>
      <c r="DC7" s="659"/>
      <c r="DD7" s="627">
        <v>15936</v>
      </c>
      <c r="DE7" s="622"/>
      <c r="DF7" s="622"/>
      <c r="DG7" s="622"/>
      <c r="DH7" s="622"/>
      <c r="DI7" s="622"/>
      <c r="DJ7" s="622"/>
      <c r="DK7" s="622"/>
      <c r="DL7" s="622"/>
      <c r="DM7" s="622"/>
      <c r="DN7" s="622"/>
      <c r="DO7" s="622"/>
      <c r="DP7" s="623"/>
      <c r="DQ7" s="627">
        <v>1897195</v>
      </c>
      <c r="DR7" s="622"/>
      <c r="DS7" s="622"/>
      <c r="DT7" s="622"/>
      <c r="DU7" s="622"/>
      <c r="DV7" s="622"/>
      <c r="DW7" s="622"/>
      <c r="DX7" s="622"/>
      <c r="DY7" s="622"/>
      <c r="DZ7" s="622"/>
      <c r="EA7" s="622"/>
      <c r="EB7" s="622"/>
      <c r="EC7" s="658"/>
    </row>
    <row r="8" spans="2:143" ht="11.25" customHeight="1">
      <c r="B8" s="618" t="s">
        <v>226</v>
      </c>
      <c r="C8" s="619"/>
      <c r="D8" s="619"/>
      <c r="E8" s="619"/>
      <c r="F8" s="619"/>
      <c r="G8" s="619"/>
      <c r="H8" s="619"/>
      <c r="I8" s="619"/>
      <c r="J8" s="619"/>
      <c r="K8" s="619"/>
      <c r="L8" s="619"/>
      <c r="M8" s="619"/>
      <c r="N8" s="619"/>
      <c r="O8" s="619"/>
      <c r="P8" s="619"/>
      <c r="Q8" s="620"/>
      <c r="R8" s="621">
        <v>17135</v>
      </c>
      <c r="S8" s="622"/>
      <c r="T8" s="622"/>
      <c r="U8" s="622"/>
      <c r="V8" s="622"/>
      <c r="W8" s="622"/>
      <c r="X8" s="622"/>
      <c r="Y8" s="623"/>
      <c r="Z8" s="659">
        <v>0.1</v>
      </c>
      <c r="AA8" s="659"/>
      <c r="AB8" s="659"/>
      <c r="AC8" s="659"/>
      <c r="AD8" s="660">
        <v>17135</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39678</v>
      </c>
      <c r="BH8" s="622"/>
      <c r="BI8" s="622"/>
      <c r="BJ8" s="622"/>
      <c r="BK8" s="622"/>
      <c r="BL8" s="622"/>
      <c r="BM8" s="622"/>
      <c r="BN8" s="623"/>
      <c r="BO8" s="659">
        <v>1.5</v>
      </c>
      <c r="BP8" s="659"/>
      <c r="BQ8" s="659"/>
      <c r="BR8" s="659"/>
      <c r="BS8" s="660" t="s">
        <v>121</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3700754</v>
      </c>
      <c r="CS8" s="622"/>
      <c r="CT8" s="622"/>
      <c r="CU8" s="622"/>
      <c r="CV8" s="622"/>
      <c r="CW8" s="622"/>
      <c r="CX8" s="622"/>
      <c r="CY8" s="623"/>
      <c r="CZ8" s="659">
        <v>28.5</v>
      </c>
      <c r="DA8" s="659"/>
      <c r="DB8" s="659"/>
      <c r="DC8" s="659"/>
      <c r="DD8" s="627">
        <v>1735</v>
      </c>
      <c r="DE8" s="622"/>
      <c r="DF8" s="622"/>
      <c r="DG8" s="622"/>
      <c r="DH8" s="622"/>
      <c r="DI8" s="622"/>
      <c r="DJ8" s="622"/>
      <c r="DK8" s="622"/>
      <c r="DL8" s="622"/>
      <c r="DM8" s="622"/>
      <c r="DN8" s="622"/>
      <c r="DO8" s="622"/>
      <c r="DP8" s="623"/>
      <c r="DQ8" s="627">
        <v>2092697</v>
      </c>
      <c r="DR8" s="622"/>
      <c r="DS8" s="622"/>
      <c r="DT8" s="622"/>
      <c r="DU8" s="622"/>
      <c r="DV8" s="622"/>
      <c r="DW8" s="622"/>
      <c r="DX8" s="622"/>
      <c r="DY8" s="622"/>
      <c r="DZ8" s="622"/>
      <c r="EA8" s="622"/>
      <c r="EB8" s="622"/>
      <c r="EC8" s="658"/>
    </row>
    <row r="9" spans="2:143" ht="11.25" customHeight="1">
      <c r="B9" s="618" t="s">
        <v>229</v>
      </c>
      <c r="C9" s="619"/>
      <c r="D9" s="619"/>
      <c r="E9" s="619"/>
      <c r="F9" s="619"/>
      <c r="G9" s="619"/>
      <c r="H9" s="619"/>
      <c r="I9" s="619"/>
      <c r="J9" s="619"/>
      <c r="K9" s="619"/>
      <c r="L9" s="619"/>
      <c r="M9" s="619"/>
      <c r="N9" s="619"/>
      <c r="O9" s="619"/>
      <c r="P9" s="619"/>
      <c r="Q9" s="620"/>
      <c r="R9" s="621">
        <v>20479</v>
      </c>
      <c r="S9" s="622"/>
      <c r="T9" s="622"/>
      <c r="U9" s="622"/>
      <c r="V9" s="622"/>
      <c r="W9" s="622"/>
      <c r="X9" s="622"/>
      <c r="Y9" s="623"/>
      <c r="Z9" s="659">
        <v>0.2</v>
      </c>
      <c r="AA9" s="659"/>
      <c r="AB9" s="659"/>
      <c r="AC9" s="659"/>
      <c r="AD9" s="660">
        <v>20479</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968658</v>
      </c>
      <c r="BH9" s="622"/>
      <c r="BI9" s="622"/>
      <c r="BJ9" s="622"/>
      <c r="BK9" s="622"/>
      <c r="BL9" s="622"/>
      <c r="BM9" s="622"/>
      <c r="BN9" s="623"/>
      <c r="BO9" s="659">
        <v>36.700000000000003</v>
      </c>
      <c r="BP9" s="659"/>
      <c r="BQ9" s="659"/>
      <c r="BR9" s="659"/>
      <c r="BS9" s="660" t="s">
        <v>121</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1310243</v>
      </c>
      <c r="CS9" s="622"/>
      <c r="CT9" s="622"/>
      <c r="CU9" s="622"/>
      <c r="CV9" s="622"/>
      <c r="CW9" s="622"/>
      <c r="CX9" s="622"/>
      <c r="CY9" s="623"/>
      <c r="CZ9" s="659">
        <v>10.1</v>
      </c>
      <c r="DA9" s="659"/>
      <c r="DB9" s="659"/>
      <c r="DC9" s="659"/>
      <c r="DD9" s="627">
        <v>32521</v>
      </c>
      <c r="DE9" s="622"/>
      <c r="DF9" s="622"/>
      <c r="DG9" s="622"/>
      <c r="DH9" s="622"/>
      <c r="DI9" s="622"/>
      <c r="DJ9" s="622"/>
      <c r="DK9" s="622"/>
      <c r="DL9" s="622"/>
      <c r="DM9" s="622"/>
      <c r="DN9" s="622"/>
      <c r="DO9" s="622"/>
      <c r="DP9" s="623"/>
      <c r="DQ9" s="627">
        <v>1172308</v>
      </c>
      <c r="DR9" s="622"/>
      <c r="DS9" s="622"/>
      <c r="DT9" s="622"/>
      <c r="DU9" s="622"/>
      <c r="DV9" s="622"/>
      <c r="DW9" s="622"/>
      <c r="DX9" s="622"/>
      <c r="DY9" s="622"/>
      <c r="DZ9" s="622"/>
      <c r="EA9" s="622"/>
      <c r="EB9" s="622"/>
      <c r="EC9" s="658"/>
    </row>
    <row r="10" spans="2:143" ht="11.25" customHeight="1">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53882</v>
      </c>
      <c r="BH10" s="622"/>
      <c r="BI10" s="622"/>
      <c r="BJ10" s="622"/>
      <c r="BK10" s="622"/>
      <c r="BL10" s="622"/>
      <c r="BM10" s="622"/>
      <c r="BN10" s="623"/>
      <c r="BO10" s="659">
        <v>2</v>
      </c>
      <c r="BP10" s="659"/>
      <c r="BQ10" s="659"/>
      <c r="BR10" s="659"/>
      <c r="BS10" s="660" t="s">
        <v>121</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c r="B11" s="618" t="s">
        <v>235</v>
      </c>
      <c r="C11" s="619"/>
      <c r="D11" s="619"/>
      <c r="E11" s="619"/>
      <c r="F11" s="619"/>
      <c r="G11" s="619"/>
      <c r="H11" s="619"/>
      <c r="I11" s="619"/>
      <c r="J11" s="619"/>
      <c r="K11" s="619"/>
      <c r="L11" s="619"/>
      <c r="M11" s="619"/>
      <c r="N11" s="619"/>
      <c r="O11" s="619"/>
      <c r="P11" s="619"/>
      <c r="Q11" s="620"/>
      <c r="R11" s="621">
        <v>522622</v>
      </c>
      <c r="S11" s="622"/>
      <c r="T11" s="622"/>
      <c r="U11" s="622"/>
      <c r="V11" s="622"/>
      <c r="W11" s="622"/>
      <c r="X11" s="622"/>
      <c r="Y11" s="623"/>
      <c r="Z11" s="624">
        <v>3.9</v>
      </c>
      <c r="AA11" s="625"/>
      <c r="AB11" s="625"/>
      <c r="AC11" s="626"/>
      <c r="AD11" s="627">
        <v>522622</v>
      </c>
      <c r="AE11" s="622"/>
      <c r="AF11" s="622"/>
      <c r="AG11" s="622"/>
      <c r="AH11" s="622"/>
      <c r="AI11" s="622"/>
      <c r="AJ11" s="622"/>
      <c r="AK11" s="623"/>
      <c r="AL11" s="624">
        <v>7.4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58386</v>
      </c>
      <c r="BH11" s="622"/>
      <c r="BI11" s="622"/>
      <c r="BJ11" s="622"/>
      <c r="BK11" s="622"/>
      <c r="BL11" s="622"/>
      <c r="BM11" s="622"/>
      <c r="BN11" s="623"/>
      <c r="BO11" s="659">
        <v>2.2000000000000002</v>
      </c>
      <c r="BP11" s="659"/>
      <c r="BQ11" s="659"/>
      <c r="BR11" s="659"/>
      <c r="BS11" s="660" t="s">
        <v>121</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657987</v>
      </c>
      <c r="CS11" s="622"/>
      <c r="CT11" s="622"/>
      <c r="CU11" s="622"/>
      <c r="CV11" s="622"/>
      <c r="CW11" s="622"/>
      <c r="CX11" s="622"/>
      <c r="CY11" s="623"/>
      <c r="CZ11" s="659">
        <v>5.0999999999999996</v>
      </c>
      <c r="DA11" s="659"/>
      <c r="DB11" s="659"/>
      <c r="DC11" s="659"/>
      <c r="DD11" s="627">
        <v>243520</v>
      </c>
      <c r="DE11" s="622"/>
      <c r="DF11" s="622"/>
      <c r="DG11" s="622"/>
      <c r="DH11" s="622"/>
      <c r="DI11" s="622"/>
      <c r="DJ11" s="622"/>
      <c r="DK11" s="622"/>
      <c r="DL11" s="622"/>
      <c r="DM11" s="622"/>
      <c r="DN11" s="622"/>
      <c r="DO11" s="622"/>
      <c r="DP11" s="623"/>
      <c r="DQ11" s="627">
        <v>356085</v>
      </c>
      <c r="DR11" s="622"/>
      <c r="DS11" s="622"/>
      <c r="DT11" s="622"/>
      <c r="DU11" s="622"/>
      <c r="DV11" s="622"/>
      <c r="DW11" s="622"/>
      <c r="DX11" s="622"/>
      <c r="DY11" s="622"/>
      <c r="DZ11" s="622"/>
      <c r="EA11" s="622"/>
      <c r="EB11" s="622"/>
      <c r="EC11" s="658"/>
    </row>
    <row r="12" spans="2:143" ht="11.25" customHeight="1">
      <c r="B12" s="618" t="s">
        <v>238</v>
      </c>
      <c r="C12" s="619"/>
      <c r="D12" s="619"/>
      <c r="E12" s="619"/>
      <c r="F12" s="619"/>
      <c r="G12" s="619"/>
      <c r="H12" s="619"/>
      <c r="I12" s="619"/>
      <c r="J12" s="619"/>
      <c r="K12" s="619"/>
      <c r="L12" s="619"/>
      <c r="M12" s="619"/>
      <c r="N12" s="619"/>
      <c r="O12" s="619"/>
      <c r="P12" s="619"/>
      <c r="Q12" s="620"/>
      <c r="R12" s="621">
        <v>25692</v>
      </c>
      <c r="S12" s="622"/>
      <c r="T12" s="622"/>
      <c r="U12" s="622"/>
      <c r="V12" s="622"/>
      <c r="W12" s="622"/>
      <c r="X12" s="622"/>
      <c r="Y12" s="623"/>
      <c r="Z12" s="659">
        <v>0.2</v>
      </c>
      <c r="AA12" s="659"/>
      <c r="AB12" s="659"/>
      <c r="AC12" s="659"/>
      <c r="AD12" s="660">
        <v>25692</v>
      </c>
      <c r="AE12" s="660"/>
      <c r="AF12" s="660"/>
      <c r="AG12" s="660"/>
      <c r="AH12" s="660"/>
      <c r="AI12" s="660"/>
      <c r="AJ12" s="660"/>
      <c r="AK12" s="660"/>
      <c r="AL12" s="624">
        <v>0.4</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1224900</v>
      </c>
      <c r="BH12" s="622"/>
      <c r="BI12" s="622"/>
      <c r="BJ12" s="622"/>
      <c r="BK12" s="622"/>
      <c r="BL12" s="622"/>
      <c r="BM12" s="622"/>
      <c r="BN12" s="623"/>
      <c r="BO12" s="659">
        <v>46.4</v>
      </c>
      <c r="BP12" s="659"/>
      <c r="BQ12" s="659"/>
      <c r="BR12" s="659"/>
      <c r="BS12" s="660" t="s">
        <v>121</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203745</v>
      </c>
      <c r="CS12" s="622"/>
      <c r="CT12" s="622"/>
      <c r="CU12" s="622"/>
      <c r="CV12" s="622"/>
      <c r="CW12" s="622"/>
      <c r="CX12" s="622"/>
      <c r="CY12" s="623"/>
      <c r="CZ12" s="659">
        <v>1.6</v>
      </c>
      <c r="DA12" s="659"/>
      <c r="DB12" s="659"/>
      <c r="DC12" s="659"/>
      <c r="DD12" s="627">
        <v>3239</v>
      </c>
      <c r="DE12" s="622"/>
      <c r="DF12" s="622"/>
      <c r="DG12" s="622"/>
      <c r="DH12" s="622"/>
      <c r="DI12" s="622"/>
      <c r="DJ12" s="622"/>
      <c r="DK12" s="622"/>
      <c r="DL12" s="622"/>
      <c r="DM12" s="622"/>
      <c r="DN12" s="622"/>
      <c r="DO12" s="622"/>
      <c r="DP12" s="623"/>
      <c r="DQ12" s="627">
        <v>154897</v>
      </c>
      <c r="DR12" s="622"/>
      <c r="DS12" s="622"/>
      <c r="DT12" s="622"/>
      <c r="DU12" s="622"/>
      <c r="DV12" s="622"/>
      <c r="DW12" s="622"/>
      <c r="DX12" s="622"/>
      <c r="DY12" s="622"/>
      <c r="DZ12" s="622"/>
      <c r="EA12" s="622"/>
      <c r="EB12" s="622"/>
      <c r="EC12" s="658"/>
    </row>
    <row r="13" spans="2:143" ht="11.25" customHeight="1">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1224257</v>
      </c>
      <c r="BH13" s="622"/>
      <c r="BI13" s="622"/>
      <c r="BJ13" s="622"/>
      <c r="BK13" s="622"/>
      <c r="BL13" s="622"/>
      <c r="BM13" s="622"/>
      <c r="BN13" s="623"/>
      <c r="BO13" s="659">
        <v>46.4</v>
      </c>
      <c r="BP13" s="659"/>
      <c r="BQ13" s="659"/>
      <c r="BR13" s="659"/>
      <c r="BS13" s="660" t="s">
        <v>121</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570514</v>
      </c>
      <c r="CS13" s="622"/>
      <c r="CT13" s="622"/>
      <c r="CU13" s="622"/>
      <c r="CV13" s="622"/>
      <c r="CW13" s="622"/>
      <c r="CX13" s="622"/>
      <c r="CY13" s="623"/>
      <c r="CZ13" s="659">
        <v>4.4000000000000004</v>
      </c>
      <c r="DA13" s="659"/>
      <c r="DB13" s="659"/>
      <c r="DC13" s="659"/>
      <c r="DD13" s="627">
        <v>427347</v>
      </c>
      <c r="DE13" s="622"/>
      <c r="DF13" s="622"/>
      <c r="DG13" s="622"/>
      <c r="DH13" s="622"/>
      <c r="DI13" s="622"/>
      <c r="DJ13" s="622"/>
      <c r="DK13" s="622"/>
      <c r="DL13" s="622"/>
      <c r="DM13" s="622"/>
      <c r="DN13" s="622"/>
      <c r="DO13" s="622"/>
      <c r="DP13" s="623"/>
      <c r="DQ13" s="627">
        <v>224697</v>
      </c>
      <c r="DR13" s="622"/>
      <c r="DS13" s="622"/>
      <c r="DT13" s="622"/>
      <c r="DU13" s="622"/>
      <c r="DV13" s="622"/>
      <c r="DW13" s="622"/>
      <c r="DX13" s="622"/>
      <c r="DY13" s="622"/>
      <c r="DZ13" s="622"/>
      <c r="EA13" s="622"/>
      <c r="EB13" s="622"/>
      <c r="EC13" s="658"/>
    </row>
    <row r="14" spans="2:143" ht="11.25" customHeight="1">
      <c r="B14" s="618" t="s">
        <v>244</v>
      </c>
      <c r="C14" s="619"/>
      <c r="D14" s="619"/>
      <c r="E14" s="619"/>
      <c r="F14" s="619"/>
      <c r="G14" s="619"/>
      <c r="H14" s="619"/>
      <c r="I14" s="619"/>
      <c r="J14" s="619"/>
      <c r="K14" s="619"/>
      <c r="L14" s="619"/>
      <c r="M14" s="619"/>
      <c r="N14" s="619"/>
      <c r="O14" s="619"/>
      <c r="P14" s="619"/>
      <c r="Q14" s="620"/>
      <c r="R14" s="621">
        <v>1888</v>
      </c>
      <c r="S14" s="622"/>
      <c r="T14" s="622"/>
      <c r="U14" s="622"/>
      <c r="V14" s="622"/>
      <c r="W14" s="622"/>
      <c r="X14" s="622"/>
      <c r="Y14" s="623"/>
      <c r="Z14" s="659">
        <v>0</v>
      </c>
      <c r="AA14" s="659"/>
      <c r="AB14" s="659"/>
      <c r="AC14" s="659"/>
      <c r="AD14" s="660">
        <v>1888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88844</v>
      </c>
      <c r="BH14" s="622"/>
      <c r="BI14" s="622"/>
      <c r="BJ14" s="622"/>
      <c r="BK14" s="622"/>
      <c r="BL14" s="622"/>
      <c r="BM14" s="622"/>
      <c r="BN14" s="623"/>
      <c r="BO14" s="659">
        <v>3.4</v>
      </c>
      <c r="BP14" s="659"/>
      <c r="BQ14" s="659"/>
      <c r="BR14" s="659"/>
      <c r="BS14" s="660" t="s">
        <v>121</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739352</v>
      </c>
      <c r="CS14" s="622"/>
      <c r="CT14" s="622"/>
      <c r="CU14" s="622"/>
      <c r="CV14" s="622"/>
      <c r="CW14" s="622"/>
      <c r="CX14" s="622"/>
      <c r="CY14" s="623"/>
      <c r="CZ14" s="659">
        <v>5.7</v>
      </c>
      <c r="DA14" s="659"/>
      <c r="DB14" s="659"/>
      <c r="DC14" s="659"/>
      <c r="DD14" s="627">
        <v>83752</v>
      </c>
      <c r="DE14" s="622"/>
      <c r="DF14" s="622"/>
      <c r="DG14" s="622"/>
      <c r="DH14" s="622"/>
      <c r="DI14" s="622"/>
      <c r="DJ14" s="622"/>
      <c r="DK14" s="622"/>
      <c r="DL14" s="622"/>
      <c r="DM14" s="622"/>
      <c r="DN14" s="622"/>
      <c r="DO14" s="622"/>
      <c r="DP14" s="623"/>
      <c r="DQ14" s="627">
        <v>506914</v>
      </c>
      <c r="DR14" s="622"/>
      <c r="DS14" s="622"/>
      <c r="DT14" s="622"/>
      <c r="DU14" s="622"/>
      <c r="DV14" s="622"/>
      <c r="DW14" s="622"/>
      <c r="DX14" s="622"/>
      <c r="DY14" s="622"/>
      <c r="DZ14" s="622"/>
      <c r="EA14" s="622"/>
      <c r="EB14" s="622"/>
      <c r="EC14" s="658"/>
    </row>
    <row r="15" spans="2:143" ht="11.25" customHeight="1">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203333</v>
      </c>
      <c r="BH15" s="622"/>
      <c r="BI15" s="622"/>
      <c r="BJ15" s="622"/>
      <c r="BK15" s="622"/>
      <c r="BL15" s="622"/>
      <c r="BM15" s="622"/>
      <c r="BN15" s="623"/>
      <c r="BO15" s="659">
        <v>7.7</v>
      </c>
      <c r="BP15" s="659"/>
      <c r="BQ15" s="659"/>
      <c r="BR15" s="659"/>
      <c r="BS15" s="660" t="s">
        <v>121</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1876131</v>
      </c>
      <c r="CS15" s="622"/>
      <c r="CT15" s="622"/>
      <c r="CU15" s="622"/>
      <c r="CV15" s="622"/>
      <c r="CW15" s="622"/>
      <c r="CX15" s="622"/>
      <c r="CY15" s="623"/>
      <c r="CZ15" s="659">
        <v>14.4</v>
      </c>
      <c r="DA15" s="659"/>
      <c r="DB15" s="659"/>
      <c r="DC15" s="659"/>
      <c r="DD15" s="627">
        <v>670952</v>
      </c>
      <c r="DE15" s="622"/>
      <c r="DF15" s="622"/>
      <c r="DG15" s="622"/>
      <c r="DH15" s="622"/>
      <c r="DI15" s="622"/>
      <c r="DJ15" s="622"/>
      <c r="DK15" s="622"/>
      <c r="DL15" s="622"/>
      <c r="DM15" s="622"/>
      <c r="DN15" s="622"/>
      <c r="DO15" s="622"/>
      <c r="DP15" s="623"/>
      <c r="DQ15" s="627">
        <v>1017824</v>
      </c>
      <c r="DR15" s="622"/>
      <c r="DS15" s="622"/>
      <c r="DT15" s="622"/>
      <c r="DU15" s="622"/>
      <c r="DV15" s="622"/>
      <c r="DW15" s="622"/>
      <c r="DX15" s="622"/>
      <c r="DY15" s="622"/>
      <c r="DZ15" s="622"/>
      <c r="EA15" s="622"/>
      <c r="EB15" s="622"/>
      <c r="EC15" s="658"/>
    </row>
    <row r="16" spans="2:143" ht="11.25" customHeight="1">
      <c r="B16" s="618" t="s">
        <v>250</v>
      </c>
      <c r="C16" s="619"/>
      <c r="D16" s="619"/>
      <c r="E16" s="619"/>
      <c r="F16" s="619"/>
      <c r="G16" s="619"/>
      <c r="H16" s="619"/>
      <c r="I16" s="619"/>
      <c r="J16" s="619"/>
      <c r="K16" s="619"/>
      <c r="L16" s="619"/>
      <c r="M16" s="619"/>
      <c r="N16" s="619"/>
      <c r="O16" s="619"/>
      <c r="P16" s="619"/>
      <c r="Q16" s="620"/>
      <c r="R16" s="621">
        <v>26874</v>
      </c>
      <c r="S16" s="622"/>
      <c r="T16" s="622"/>
      <c r="U16" s="622"/>
      <c r="V16" s="622"/>
      <c r="W16" s="622"/>
      <c r="X16" s="622"/>
      <c r="Y16" s="623"/>
      <c r="Z16" s="659">
        <v>0.2</v>
      </c>
      <c r="AA16" s="659"/>
      <c r="AB16" s="659"/>
      <c r="AC16" s="659"/>
      <c r="AD16" s="660">
        <v>26874</v>
      </c>
      <c r="AE16" s="660"/>
      <c r="AF16" s="660"/>
      <c r="AG16" s="660"/>
      <c r="AH16" s="660"/>
      <c r="AI16" s="660"/>
      <c r="AJ16" s="660"/>
      <c r="AK16" s="660"/>
      <c r="AL16" s="624">
        <v>0.4</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1202</v>
      </c>
      <c r="BH16" s="622"/>
      <c r="BI16" s="622"/>
      <c r="BJ16" s="622"/>
      <c r="BK16" s="622"/>
      <c r="BL16" s="622"/>
      <c r="BM16" s="622"/>
      <c r="BN16" s="623"/>
      <c r="BO16" s="659">
        <v>0</v>
      </c>
      <c r="BP16" s="659"/>
      <c r="BQ16" s="659"/>
      <c r="BR16" s="659"/>
      <c r="BS16" s="660" t="s">
        <v>121</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26419</v>
      </c>
      <c r="CS16" s="622"/>
      <c r="CT16" s="622"/>
      <c r="CU16" s="622"/>
      <c r="CV16" s="622"/>
      <c r="CW16" s="622"/>
      <c r="CX16" s="622"/>
      <c r="CY16" s="623"/>
      <c r="CZ16" s="659">
        <v>0.2</v>
      </c>
      <c r="DA16" s="659"/>
      <c r="DB16" s="659"/>
      <c r="DC16" s="659"/>
      <c r="DD16" s="627" t="s">
        <v>121</v>
      </c>
      <c r="DE16" s="622"/>
      <c r="DF16" s="622"/>
      <c r="DG16" s="622"/>
      <c r="DH16" s="622"/>
      <c r="DI16" s="622"/>
      <c r="DJ16" s="622"/>
      <c r="DK16" s="622"/>
      <c r="DL16" s="622"/>
      <c r="DM16" s="622"/>
      <c r="DN16" s="622"/>
      <c r="DO16" s="622"/>
      <c r="DP16" s="623"/>
      <c r="DQ16" s="627">
        <v>7149</v>
      </c>
      <c r="DR16" s="622"/>
      <c r="DS16" s="622"/>
      <c r="DT16" s="622"/>
      <c r="DU16" s="622"/>
      <c r="DV16" s="622"/>
      <c r="DW16" s="622"/>
      <c r="DX16" s="622"/>
      <c r="DY16" s="622"/>
      <c r="DZ16" s="622"/>
      <c r="EA16" s="622"/>
      <c r="EB16" s="622"/>
      <c r="EC16" s="658"/>
    </row>
    <row r="17" spans="2:133" ht="11.25" customHeight="1">
      <c r="B17" s="618" t="s">
        <v>253</v>
      </c>
      <c r="C17" s="619"/>
      <c r="D17" s="619"/>
      <c r="E17" s="619"/>
      <c r="F17" s="619"/>
      <c r="G17" s="619"/>
      <c r="H17" s="619"/>
      <c r="I17" s="619"/>
      <c r="J17" s="619"/>
      <c r="K17" s="619"/>
      <c r="L17" s="619"/>
      <c r="M17" s="619"/>
      <c r="N17" s="619"/>
      <c r="O17" s="619"/>
      <c r="P17" s="619"/>
      <c r="Q17" s="620"/>
      <c r="R17" s="621">
        <v>40281</v>
      </c>
      <c r="S17" s="622"/>
      <c r="T17" s="622"/>
      <c r="U17" s="622"/>
      <c r="V17" s="622"/>
      <c r="W17" s="622"/>
      <c r="X17" s="622"/>
      <c r="Y17" s="623"/>
      <c r="Z17" s="659">
        <v>0.3</v>
      </c>
      <c r="AA17" s="659"/>
      <c r="AB17" s="659"/>
      <c r="AC17" s="659"/>
      <c r="AD17" s="660">
        <v>40281</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1116620</v>
      </c>
      <c r="CS17" s="622"/>
      <c r="CT17" s="622"/>
      <c r="CU17" s="622"/>
      <c r="CV17" s="622"/>
      <c r="CW17" s="622"/>
      <c r="CX17" s="622"/>
      <c r="CY17" s="623"/>
      <c r="CZ17" s="659">
        <v>8.6</v>
      </c>
      <c r="DA17" s="659"/>
      <c r="DB17" s="659"/>
      <c r="DC17" s="659"/>
      <c r="DD17" s="627" t="s">
        <v>121</v>
      </c>
      <c r="DE17" s="622"/>
      <c r="DF17" s="622"/>
      <c r="DG17" s="622"/>
      <c r="DH17" s="622"/>
      <c r="DI17" s="622"/>
      <c r="DJ17" s="622"/>
      <c r="DK17" s="622"/>
      <c r="DL17" s="622"/>
      <c r="DM17" s="622"/>
      <c r="DN17" s="622"/>
      <c r="DO17" s="622"/>
      <c r="DP17" s="623"/>
      <c r="DQ17" s="627">
        <v>1051000</v>
      </c>
      <c r="DR17" s="622"/>
      <c r="DS17" s="622"/>
      <c r="DT17" s="622"/>
      <c r="DU17" s="622"/>
      <c r="DV17" s="622"/>
      <c r="DW17" s="622"/>
      <c r="DX17" s="622"/>
      <c r="DY17" s="622"/>
      <c r="DZ17" s="622"/>
      <c r="EA17" s="622"/>
      <c r="EB17" s="622"/>
      <c r="EC17" s="658"/>
    </row>
    <row r="18" spans="2:133" ht="11.25" customHeight="1">
      <c r="B18" s="618" t="s">
        <v>256</v>
      </c>
      <c r="C18" s="619"/>
      <c r="D18" s="619"/>
      <c r="E18" s="619"/>
      <c r="F18" s="619"/>
      <c r="G18" s="619"/>
      <c r="H18" s="619"/>
      <c r="I18" s="619"/>
      <c r="J18" s="619"/>
      <c r="K18" s="619"/>
      <c r="L18" s="619"/>
      <c r="M18" s="619"/>
      <c r="N18" s="619"/>
      <c r="O18" s="619"/>
      <c r="P18" s="619"/>
      <c r="Q18" s="620"/>
      <c r="R18" s="621">
        <v>16967</v>
      </c>
      <c r="S18" s="622"/>
      <c r="T18" s="622"/>
      <c r="U18" s="622"/>
      <c r="V18" s="622"/>
      <c r="W18" s="622"/>
      <c r="X18" s="622"/>
      <c r="Y18" s="623"/>
      <c r="Z18" s="659">
        <v>0.1</v>
      </c>
      <c r="AA18" s="659"/>
      <c r="AB18" s="659"/>
      <c r="AC18" s="659"/>
      <c r="AD18" s="660">
        <v>16967</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c r="B19" s="618" t="s">
        <v>259</v>
      </c>
      <c r="C19" s="619"/>
      <c r="D19" s="619"/>
      <c r="E19" s="619"/>
      <c r="F19" s="619"/>
      <c r="G19" s="619"/>
      <c r="H19" s="619"/>
      <c r="I19" s="619"/>
      <c r="J19" s="619"/>
      <c r="K19" s="619"/>
      <c r="L19" s="619"/>
      <c r="M19" s="619"/>
      <c r="N19" s="619"/>
      <c r="O19" s="619"/>
      <c r="P19" s="619"/>
      <c r="Q19" s="620"/>
      <c r="R19" s="621">
        <v>14919</v>
      </c>
      <c r="S19" s="622"/>
      <c r="T19" s="622"/>
      <c r="U19" s="622"/>
      <c r="V19" s="622"/>
      <c r="W19" s="622"/>
      <c r="X19" s="622"/>
      <c r="Y19" s="623"/>
      <c r="Z19" s="659">
        <v>0.1</v>
      </c>
      <c r="AA19" s="659"/>
      <c r="AB19" s="659"/>
      <c r="AC19" s="659"/>
      <c r="AD19" s="660">
        <v>14919</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c r="B20" s="688" t="s">
        <v>262</v>
      </c>
      <c r="C20" s="689"/>
      <c r="D20" s="689"/>
      <c r="E20" s="689"/>
      <c r="F20" s="689"/>
      <c r="G20" s="689"/>
      <c r="H20" s="689"/>
      <c r="I20" s="689"/>
      <c r="J20" s="689"/>
      <c r="K20" s="689"/>
      <c r="L20" s="689"/>
      <c r="M20" s="689"/>
      <c r="N20" s="689"/>
      <c r="O20" s="689"/>
      <c r="P20" s="689"/>
      <c r="Q20" s="690"/>
      <c r="R20" s="621">
        <v>2048</v>
      </c>
      <c r="S20" s="622"/>
      <c r="T20" s="622"/>
      <c r="U20" s="622"/>
      <c r="V20" s="622"/>
      <c r="W20" s="622"/>
      <c r="X20" s="622"/>
      <c r="Y20" s="623"/>
      <c r="Z20" s="659">
        <v>0</v>
      </c>
      <c r="AA20" s="659"/>
      <c r="AB20" s="659"/>
      <c r="AC20" s="659"/>
      <c r="AD20" s="660">
        <v>2048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12985373</v>
      </c>
      <c r="CS20" s="622"/>
      <c r="CT20" s="622"/>
      <c r="CU20" s="622"/>
      <c r="CV20" s="622"/>
      <c r="CW20" s="622"/>
      <c r="CX20" s="622"/>
      <c r="CY20" s="623"/>
      <c r="CZ20" s="659">
        <v>100</v>
      </c>
      <c r="DA20" s="659"/>
      <c r="DB20" s="659"/>
      <c r="DC20" s="659"/>
      <c r="DD20" s="627">
        <v>1479002</v>
      </c>
      <c r="DE20" s="622"/>
      <c r="DF20" s="622"/>
      <c r="DG20" s="622"/>
      <c r="DH20" s="622"/>
      <c r="DI20" s="622"/>
      <c r="DJ20" s="622"/>
      <c r="DK20" s="622"/>
      <c r="DL20" s="622"/>
      <c r="DM20" s="622"/>
      <c r="DN20" s="622"/>
      <c r="DO20" s="622"/>
      <c r="DP20" s="623"/>
      <c r="DQ20" s="627">
        <v>8575711</v>
      </c>
      <c r="DR20" s="622"/>
      <c r="DS20" s="622"/>
      <c r="DT20" s="622"/>
      <c r="DU20" s="622"/>
      <c r="DV20" s="622"/>
      <c r="DW20" s="622"/>
      <c r="DX20" s="622"/>
      <c r="DY20" s="622"/>
      <c r="DZ20" s="622"/>
      <c r="EA20" s="622"/>
      <c r="EB20" s="622"/>
      <c r="EC20" s="658"/>
    </row>
    <row r="21" spans="2:133" ht="11.25" customHeight="1">
      <c r="B21" s="618" t="s">
        <v>265</v>
      </c>
      <c r="C21" s="619"/>
      <c r="D21" s="619"/>
      <c r="E21" s="619"/>
      <c r="F21" s="619"/>
      <c r="G21" s="619"/>
      <c r="H21" s="619"/>
      <c r="I21" s="619"/>
      <c r="J21" s="619"/>
      <c r="K21" s="619"/>
      <c r="L21" s="619"/>
      <c r="M21" s="619"/>
      <c r="N21" s="619"/>
      <c r="O21" s="619"/>
      <c r="P21" s="619"/>
      <c r="Q21" s="620"/>
      <c r="R21" s="621">
        <v>3666007</v>
      </c>
      <c r="S21" s="622"/>
      <c r="T21" s="622"/>
      <c r="U21" s="622"/>
      <c r="V21" s="622"/>
      <c r="W21" s="622"/>
      <c r="X21" s="622"/>
      <c r="Y21" s="623"/>
      <c r="Z21" s="659">
        <v>27.7</v>
      </c>
      <c r="AA21" s="659"/>
      <c r="AB21" s="659"/>
      <c r="AC21" s="659"/>
      <c r="AD21" s="660">
        <v>3313091</v>
      </c>
      <c r="AE21" s="660"/>
      <c r="AF21" s="660"/>
      <c r="AG21" s="660"/>
      <c r="AH21" s="660"/>
      <c r="AI21" s="660"/>
      <c r="AJ21" s="660"/>
      <c r="AK21" s="660"/>
      <c r="AL21" s="624">
        <v>46.6</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267</v>
      </c>
      <c r="C22" s="619"/>
      <c r="D22" s="619"/>
      <c r="E22" s="619"/>
      <c r="F22" s="619"/>
      <c r="G22" s="619"/>
      <c r="H22" s="619"/>
      <c r="I22" s="619"/>
      <c r="J22" s="619"/>
      <c r="K22" s="619"/>
      <c r="L22" s="619"/>
      <c r="M22" s="619"/>
      <c r="N22" s="619"/>
      <c r="O22" s="619"/>
      <c r="P22" s="619"/>
      <c r="Q22" s="620"/>
      <c r="R22" s="621">
        <v>3313091</v>
      </c>
      <c r="S22" s="622"/>
      <c r="T22" s="622"/>
      <c r="U22" s="622"/>
      <c r="V22" s="622"/>
      <c r="W22" s="622"/>
      <c r="X22" s="622"/>
      <c r="Y22" s="623"/>
      <c r="Z22" s="659">
        <v>25</v>
      </c>
      <c r="AA22" s="659"/>
      <c r="AB22" s="659"/>
      <c r="AC22" s="659"/>
      <c r="AD22" s="660">
        <v>3313091</v>
      </c>
      <c r="AE22" s="660"/>
      <c r="AF22" s="660"/>
      <c r="AG22" s="660"/>
      <c r="AH22" s="660"/>
      <c r="AI22" s="660"/>
      <c r="AJ22" s="660"/>
      <c r="AK22" s="660"/>
      <c r="AL22" s="624">
        <v>46.6</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270</v>
      </c>
      <c r="C23" s="619"/>
      <c r="D23" s="619"/>
      <c r="E23" s="619"/>
      <c r="F23" s="619"/>
      <c r="G23" s="619"/>
      <c r="H23" s="619"/>
      <c r="I23" s="619"/>
      <c r="J23" s="619"/>
      <c r="K23" s="619"/>
      <c r="L23" s="619"/>
      <c r="M23" s="619"/>
      <c r="N23" s="619"/>
      <c r="O23" s="619"/>
      <c r="P23" s="619"/>
      <c r="Q23" s="620"/>
      <c r="R23" s="621">
        <v>352623</v>
      </c>
      <c r="S23" s="622"/>
      <c r="T23" s="622"/>
      <c r="U23" s="622"/>
      <c r="V23" s="622"/>
      <c r="W23" s="622"/>
      <c r="X23" s="622"/>
      <c r="Y23" s="623"/>
      <c r="Z23" s="659">
        <v>2.7</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c r="B24" s="618" t="s">
        <v>277</v>
      </c>
      <c r="C24" s="619"/>
      <c r="D24" s="619"/>
      <c r="E24" s="619"/>
      <c r="F24" s="619"/>
      <c r="G24" s="619"/>
      <c r="H24" s="619"/>
      <c r="I24" s="619"/>
      <c r="J24" s="619"/>
      <c r="K24" s="619"/>
      <c r="L24" s="619"/>
      <c r="M24" s="619"/>
      <c r="N24" s="619"/>
      <c r="O24" s="619"/>
      <c r="P24" s="619"/>
      <c r="Q24" s="620"/>
      <c r="R24" s="621">
        <v>293</v>
      </c>
      <c r="S24" s="622"/>
      <c r="T24" s="622"/>
      <c r="U24" s="622"/>
      <c r="V24" s="622"/>
      <c r="W24" s="622"/>
      <c r="X24" s="622"/>
      <c r="Y24" s="623"/>
      <c r="Z24" s="659">
        <v>0</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5036990</v>
      </c>
      <c r="CS24" s="677"/>
      <c r="CT24" s="677"/>
      <c r="CU24" s="677"/>
      <c r="CV24" s="677"/>
      <c r="CW24" s="677"/>
      <c r="CX24" s="677"/>
      <c r="CY24" s="702"/>
      <c r="CZ24" s="703">
        <v>38.799999999999997</v>
      </c>
      <c r="DA24" s="685"/>
      <c r="DB24" s="685"/>
      <c r="DC24" s="705"/>
      <c r="DD24" s="701">
        <v>3658126</v>
      </c>
      <c r="DE24" s="677"/>
      <c r="DF24" s="677"/>
      <c r="DG24" s="677"/>
      <c r="DH24" s="677"/>
      <c r="DI24" s="677"/>
      <c r="DJ24" s="677"/>
      <c r="DK24" s="702"/>
      <c r="DL24" s="701">
        <v>3111047</v>
      </c>
      <c r="DM24" s="677"/>
      <c r="DN24" s="677"/>
      <c r="DO24" s="677"/>
      <c r="DP24" s="677"/>
      <c r="DQ24" s="677"/>
      <c r="DR24" s="677"/>
      <c r="DS24" s="677"/>
      <c r="DT24" s="677"/>
      <c r="DU24" s="677"/>
      <c r="DV24" s="702"/>
      <c r="DW24" s="703">
        <v>43.5</v>
      </c>
      <c r="DX24" s="685"/>
      <c r="DY24" s="685"/>
      <c r="DZ24" s="685"/>
      <c r="EA24" s="685"/>
      <c r="EB24" s="685"/>
      <c r="EC24" s="704"/>
    </row>
    <row r="25" spans="2:133" ht="11.25" customHeight="1">
      <c r="B25" s="618" t="s">
        <v>280</v>
      </c>
      <c r="C25" s="619"/>
      <c r="D25" s="619"/>
      <c r="E25" s="619"/>
      <c r="F25" s="619"/>
      <c r="G25" s="619"/>
      <c r="H25" s="619"/>
      <c r="I25" s="619"/>
      <c r="J25" s="619"/>
      <c r="K25" s="619"/>
      <c r="L25" s="619"/>
      <c r="M25" s="619"/>
      <c r="N25" s="619"/>
      <c r="O25" s="619"/>
      <c r="P25" s="619"/>
      <c r="Q25" s="620"/>
      <c r="R25" s="621">
        <v>7137725</v>
      </c>
      <c r="S25" s="622"/>
      <c r="T25" s="622"/>
      <c r="U25" s="622"/>
      <c r="V25" s="622"/>
      <c r="W25" s="622"/>
      <c r="X25" s="622"/>
      <c r="Y25" s="623"/>
      <c r="Z25" s="659">
        <v>53.8</v>
      </c>
      <c r="AA25" s="659"/>
      <c r="AB25" s="659"/>
      <c r="AC25" s="659"/>
      <c r="AD25" s="660">
        <v>6784809</v>
      </c>
      <c r="AE25" s="660"/>
      <c r="AF25" s="660"/>
      <c r="AG25" s="660"/>
      <c r="AH25" s="660"/>
      <c r="AI25" s="660"/>
      <c r="AJ25" s="660"/>
      <c r="AK25" s="660"/>
      <c r="AL25" s="624">
        <v>95.5</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1832291</v>
      </c>
      <c r="CS25" s="634"/>
      <c r="CT25" s="634"/>
      <c r="CU25" s="634"/>
      <c r="CV25" s="634"/>
      <c r="CW25" s="634"/>
      <c r="CX25" s="634"/>
      <c r="CY25" s="635"/>
      <c r="CZ25" s="624">
        <v>14.1</v>
      </c>
      <c r="DA25" s="636"/>
      <c r="DB25" s="636"/>
      <c r="DC25" s="637"/>
      <c r="DD25" s="627">
        <v>1735779</v>
      </c>
      <c r="DE25" s="634"/>
      <c r="DF25" s="634"/>
      <c r="DG25" s="634"/>
      <c r="DH25" s="634"/>
      <c r="DI25" s="634"/>
      <c r="DJ25" s="634"/>
      <c r="DK25" s="635"/>
      <c r="DL25" s="627">
        <v>1551492</v>
      </c>
      <c r="DM25" s="634"/>
      <c r="DN25" s="634"/>
      <c r="DO25" s="634"/>
      <c r="DP25" s="634"/>
      <c r="DQ25" s="634"/>
      <c r="DR25" s="634"/>
      <c r="DS25" s="634"/>
      <c r="DT25" s="634"/>
      <c r="DU25" s="634"/>
      <c r="DV25" s="635"/>
      <c r="DW25" s="624">
        <v>21.7</v>
      </c>
      <c r="DX25" s="636"/>
      <c r="DY25" s="636"/>
      <c r="DZ25" s="636"/>
      <c r="EA25" s="636"/>
      <c r="EB25" s="636"/>
      <c r="EC25" s="648"/>
    </row>
    <row r="26" spans="2:133" ht="11.25" customHeight="1">
      <c r="B26" s="618" t="s">
        <v>283</v>
      </c>
      <c r="C26" s="619"/>
      <c r="D26" s="619"/>
      <c r="E26" s="619"/>
      <c r="F26" s="619"/>
      <c r="G26" s="619"/>
      <c r="H26" s="619"/>
      <c r="I26" s="619"/>
      <c r="J26" s="619"/>
      <c r="K26" s="619"/>
      <c r="L26" s="619"/>
      <c r="M26" s="619"/>
      <c r="N26" s="619"/>
      <c r="O26" s="619"/>
      <c r="P26" s="619"/>
      <c r="Q26" s="620"/>
      <c r="R26" s="621">
        <v>3761</v>
      </c>
      <c r="S26" s="622"/>
      <c r="T26" s="622"/>
      <c r="U26" s="622"/>
      <c r="V26" s="622"/>
      <c r="W26" s="622"/>
      <c r="X26" s="622"/>
      <c r="Y26" s="623"/>
      <c r="Z26" s="659">
        <v>0</v>
      </c>
      <c r="AA26" s="659"/>
      <c r="AB26" s="659"/>
      <c r="AC26" s="659"/>
      <c r="AD26" s="660">
        <v>3761</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1196562</v>
      </c>
      <c r="CS26" s="622"/>
      <c r="CT26" s="622"/>
      <c r="CU26" s="622"/>
      <c r="CV26" s="622"/>
      <c r="CW26" s="622"/>
      <c r="CX26" s="622"/>
      <c r="CY26" s="623"/>
      <c r="CZ26" s="624">
        <v>9.1999999999999993</v>
      </c>
      <c r="DA26" s="636"/>
      <c r="DB26" s="636"/>
      <c r="DC26" s="637"/>
      <c r="DD26" s="627">
        <v>1116345</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c r="B27" s="618" t="s">
        <v>286</v>
      </c>
      <c r="C27" s="619"/>
      <c r="D27" s="619"/>
      <c r="E27" s="619"/>
      <c r="F27" s="619"/>
      <c r="G27" s="619"/>
      <c r="H27" s="619"/>
      <c r="I27" s="619"/>
      <c r="J27" s="619"/>
      <c r="K27" s="619"/>
      <c r="L27" s="619"/>
      <c r="M27" s="619"/>
      <c r="N27" s="619"/>
      <c r="O27" s="619"/>
      <c r="P27" s="619"/>
      <c r="Q27" s="620"/>
      <c r="R27" s="621">
        <v>67419</v>
      </c>
      <c r="S27" s="622"/>
      <c r="T27" s="622"/>
      <c r="U27" s="622"/>
      <c r="V27" s="622"/>
      <c r="W27" s="622"/>
      <c r="X27" s="622"/>
      <c r="Y27" s="623"/>
      <c r="Z27" s="659">
        <v>0.5</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2638883</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2088079</v>
      </c>
      <c r="CS27" s="634"/>
      <c r="CT27" s="634"/>
      <c r="CU27" s="634"/>
      <c r="CV27" s="634"/>
      <c r="CW27" s="634"/>
      <c r="CX27" s="634"/>
      <c r="CY27" s="635"/>
      <c r="CZ27" s="624">
        <v>16.100000000000001</v>
      </c>
      <c r="DA27" s="636"/>
      <c r="DB27" s="636"/>
      <c r="DC27" s="637"/>
      <c r="DD27" s="627">
        <v>871347</v>
      </c>
      <c r="DE27" s="634"/>
      <c r="DF27" s="634"/>
      <c r="DG27" s="634"/>
      <c r="DH27" s="634"/>
      <c r="DI27" s="634"/>
      <c r="DJ27" s="634"/>
      <c r="DK27" s="635"/>
      <c r="DL27" s="627">
        <v>508555</v>
      </c>
      <c r="DM27" s="634"/>
      <c r="DN27" s="634"/>
      <c r="DO27" s="634"/>
      <c r="DP27" s="634"/>
      <c r="DQ27" s="634"/>
      <c r="DR27" s="634"/>
      <c r="DS27" s="634"/>
      <c r="DT27" s="634"/>
      <c r="DU27" s="634"/>
      <c r="DV27" s="635"/>
      <c r="DW27" s="624">
        <v>7.1</v>
      </c>
      <c r="DX27" s="636"/>
      <c r="DY27" s="636"/>
      <c r="DZ27" s="636"/>
      <c r="EA27" s="636"/>
      <c r="EB27" s="636"/>
      <c r="EC27" s="648"/>
    </row>
    <row r="28" spans="2:133" ht="11.25" customHeight="1">
      <c r="B28" s="618" t="s">
        <v>289</v>
      </c>
      <c r="C28" s="619"/>
      <c r="D28" s="619"/>
      <c r="E28" s="619"/>
      <c r="F28" s="619"/>
      <c r="G28" s="619"/>
      <c r="H28" s="619"/>
      <c r="I28" s="619"/>
      <c r="J28" s="619"/>
      <c r="K28" s="619"/>
      <c r="L28" s="619"/>
      <c r="M28" s="619"/>
      <c r="N28" s="619"/>
      <c r="O28" s="619"/>
      <c r="P28" s="619"/>
      <c r="Q28" s="620"/>
      <c r="R28" s="621">
        <v>27773</v>
      </c>
      <c r="S28" s="622"/>
      <c r="T28" s="622"/>
      <c r="U28" s="622"/>
      <c r="V28" s="622"/>
      <c r="W28" s="622"/>
      <c r="X28" s="622"/>
      <c r="Y28" s="623"/>
      <c r="Z28" s="659">
        <v>0.2</v>
      </c>
      <c r="AA28" s="659"/>
      <c r="AB28" s="659"/>
      <c r="AC28" s="659"/>
      <c r="AD28" s="660">
        <v>19050</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1116620</v>
      </c>
      <c r="CS28" s="622"/>
      <c r="CT28" s="622"/>
      <c r="CU28" s="622"/>
      <c r="CV28" s="622"/>
      <c r="CW28" s="622"/>
      <c r="CX28" s="622"/>
      <c r="CY28" s="623"/>
      <c r="CZ28" s="624">
        <v>8.6</v>
      </c>
      <c r="DA28" s="636"/>
      <c r="DB28" s="636"/>
      <c r="DC28" s="637"/>
      <c r="DD28" s="627">
        <v>1051000</v>
      </c>
      <c r="DE28" s="622"/>
      <c r="DF28" s="622"/>
      <c r="DG28" s="622"/>
      <c r="DH28" s="622"/>
      <c r="DI28" s="622"/>
      <c r="DJ28" s="622"/>
      <c r="DK28" s="623"/>
      <c r="DL28" s="627">
        <v>1051000</v>
      </c>
      <c r="DM28" s="622"/>
      <c r="DN28" s="622"/>
      <c r="DO28" s="622"/>
      <c r="DP28" s="622"/>
      <c r="DQ28" s="622"/>
      <c r="DR28" s="622"/>
      <c r="DS28" s="622"/>
      <c r="DT28" s="622"/>
      <c r="DU28" s="622"/>
      <c r="DV28" s="623"/>
      <c r="DW28" s="624">
        <v>14.7</v>
      </c>
      <c r="DX28" s="636"/>
      <c r="DY28" s="636"/>
      <c r="DZ28" s="636"/>
      <c r="EA28" s="636"/>
      <c r="EB28" s="636"/>
      <c r="EC28" s="648"/>
    </row>
    <row r="29" spans="2:133" ht="11.25" customHeight="1">
      <c r="B29" s="618" t="s">
        <v>291</v>
      </c>
      <c r="C29" s="619"/>
      <c r="D29" s="619"/>
      <c r="E29" s="619"/>
      <c r="F29" s="619"/>
      <c r="G29" s="619"/>
      <c r="H29" s="619"/>
      <c r="I29" s="619"/>
      <c r="J29" s="619"/>
      <c r="K29" s="619"/>
      <c r="L29" s="619"/>
      <c r="M29" s="619"/>
      <c r="N29" s="619"/>
      <c r="O29" s="619"/>
      <c r="P29" s="619"/>
      <c r="Q29" s="620"/>
      <c r="R29" s="621">
        <v>13777</v>
      </c>
      <c r="S29" s="622"/>
      <c r="T29" s="622"/>
      <c r="U29" s="622"/>
      <c r="V29" s="622"/>
      <c r="W29" s="622"/>
      <c r="X29" s="622"/>
      <c r="Y29" s="623"/>
      <c r="Z29" s="659">
        <v>0.1</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1116620</v>
      </c>
      <c r="CS29" s="634"/>
      <c r="CT29" s="634"/>
      <c r="CU29" s="634"/>
      <c r="CV29" s="634"/>
      <c r="CW29" s="634"/>
      <c r="CX29" s="634"/>
      <c r="CY29" s="635"/>
      <c r="CZ29" s="624">
        <v>8.6</v>
      </c>
      <c r="DA29" s="636"/>
      <c r="DB29" s="636"/>
      <c r="DC29" s="637"/>
      <c r="DD29" s="627">
        <v>1051000</v>
      </c>
      <c r="DE29" s="634"/>
      <c r="DF29" s="634"/>
      <c r="DG29" s="634"/>
      <c r="DH29" s="634"/>
      <c r="DI29" s="634"/>
      <c r="DJ29" s="634"/>
      <c r="DK29" s="635"/>
      <c r="DL29" s="627">
        <v>1051000</v>
      </c>
      <c r="DM29" s="634"/>
      <c r="DN29" s="634"/>
      <c r="DO29" s="634"/>
      <c r="DP29" s="634"/>
      <c r="DQ29" s="634"/>
      <c r="DR29" s="634"/>
      <c r="DS29" s="634"/>
      <c r="DT29" s="634"/>
      <c r="DU29" s="634"/>
      <c r="DV29" s="635"/>
      <c r="DW29" s="624">
        <v>14.7</v>
      </c>
      <c r="DX29" s="636"/>
      <c r="DY29" s="636"/>
      <c r="DZ29" s="636"/>
      <c r="EA29" s="636"/>
      <c r="EB29" s="636"/>
      <c r="EC29" s="648"/>
    </row>
    <row r="30" spans="2:133" ht="11.25" customHeight="1">
      <c r="B30" s="618" t="s">
        <v>293</v>
      </c>
      <c r="C30" s="619"/>
      <c r="D30" s="619"/>
      <c r="E30" s="619"/>
      <c r="F30" s="619"/>
      <c r="G30" s="619"/>
      <c r="H30" s="619"/>
      <c r="I30" s="619"/>
      <c r="J30" s="619"/>
      <c r="K30" s="619"/>
      <c r="L30" s="619"/>
      <c r="M30" s="619"/>
      <c r="N30" s="619"/>
      <c r="O30" s="619"/>
      <c r="P30" s="619"/>
      <c r="Q30" s="620"/>
      <c r="R30" s="621">
        <v>1721242</v>
      </c>
      <c r="S30" s="622"/>
      <c r="T30" s="622"/>
      <c r="U30" s="622"/>
      <c r="V30" s="622"/>
      <c r="W30" s="622"/>
      <c r="X30" s="622"/>
      <c r="Y30" s="623"/>
      <c r="Z30" s="659">
        <v>13</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1090917</v>
      </c>
      <c r="CS30" s="622"/>
      <c r="CT30" s="622"/>
      <c r="CU30" s="622"/>
      <c r="CV30" s="622"/>
      <c r="CW30" s="622"/>
      <c r="CX30" s="622"/>
      <c r="CY30" s="623"/>
      <c r="CZ30" s="624">
        <v>8.4</v>
      </c>
      <c r="DA30" s="636"/>
      <c r="DB30" s="636"/>
      <c r="DC30" s="637"/>
      <c r="DD30" s="627">
        <v>1025297</v>
      </c>
      <c r="DE30" s="622"/>
      <c r="DF30" s="622"/>
      <c r="DG30" s="622"/>
      <c r="DH30" s="622"/>
      <c r="DI30" s="622"/>
      <c r="DJ30" s="622"/>
      <c r="DK30" s="623"/>
      <c r="DL30" s="627">
        <v>1025297</v>
      </c>
      <c r="DM30" s="622"/>
      <c r="DN30" s="622"/>
      <c r="DO30" s="622"/>
      <c r="DP30" s="622"/>
      <c r="DQ30" s="622"/>
      <c r="DR30" s="622"/>
      <c r="DS30" s="622"/>
      <c r="DT30" s="622"/>
      <c r="DU30" s="622"/>
      <c r="DV30" s="623"/>
      <c r="DW30" s="624">
        <v>14.3</v>
      </c>
      <c r="DX30" s="636"/>
      <c r="DY30" s="636"/>
      <c r="DZ30" s="636"/>
      <c r="EA30" s="636"/>
      <c r="EB30" s="636"/>
      <c r="EC30" s="648"/>
    </row>
    <row r="31" spans="2:133" ht="11.25" customHeight="1">
      <c r="B31" s="688" t="s">
        <v>297</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98.9</v>
      </c>
      <c r="BH31" s="684"/>
      <c r="BI31" s="684"/>
      <c r="BJ31" s="684"/>
      <c r="BK31" s="684"/>
      <c r="BL31" s="684"/>
      <c r="BM31" s="685">
        <v>91.8</v>
      </c>
      <c r="BN31" s="684"/>
      <c r="BO31" s="684"/>
      <c r="BP31" s="684"/>
      <c r="BQ31" s="686"/>
      <c r="BR31" s="683">
        <v>98.7</v>
      </c>
      <c r="BS31" s="684"/>
      <c r="BT31" s="684"/>
      <c r="BU31" s="684"/>
      <c r="BV31" s="684"/>
      <c r="BW31" s="684"/>
      <c r="BX31" s="685">
        <v>91.3</v>
      </c>
      <c r="BY31" s="684"/>
      <c r="BZ31" s="684"/>
      <c r="CA31" s="684"/>
      <c r="CB31" s="686"/>
      <c r="CD31" s="642"/>
      <c r="CE31" s="643"/>
      <c r="CF31" s="618" t="s">
        <v>300</v>
      </c>
      <c r="CG31" s="619"/>
      <c r="CH31" s="619"/>
      <c r="CI31" s="619"/>
      <c r="CJ31" s="619"/>
      <c r="CK31" s="619"/>
      <c r="CL31" s="619"/>
      <c r="CM31" s="619"/>
      <c r="CN31" s="619"/>
      <c r="CO31" s="619"/>
      <c r="CP31" s="619"/>
      <c r="CQ31" s="620"/>
      <c r="CR31" s="621">
        <v>25703</v>
      </c>
      <c r="CS31" s="634"/>
      <c r="CT31" s="634"/>
      <c r="CU31" s="634"/>
      <c r="CV31" s="634"/>
      <c r="CW31" s="634"/>
      <c r="CX31" s="634"/>
      <c r="CY31" s="635"/>
      <c r="CZ31" s="624">
        <v>0.2</v>
      </c>
      <c r="DA31" s="636"/>
      <c r="DB31" s="636"/>
      <c r="DC31" s="637"/>
      <c r="DD31" s="627">
        <v>25703</v>
      </c>
      <c r="DE31" s="634"/>
      <c r="DF31" s="634"/>
      <c r="DG31" s="634"/>
      <c r="DH31" s="634"/>
      <c r="DI31" s="634"/>
      <c r="DJ31" s="634"/>
      <c r="DK31" s="635"/>
      <c r="DL31" s="627">
        <v>25703</v>
      </c>
      <c r="DM31" s="634"/>
      <c r="DN31" s="634"/>
      <c r="DO31" s="634"/>
      <c r="DP31" s="634"/>
      <c r="DQ31" s="634"/>
      <c r="DR31" s="634"/>
      <c r="DS31" s="634"/>
      <c r="DT31" s="634"/>
      <c r="DU31" s="634"/>
      <c r="DV31" s="635"/>
      <c r="DW31" s="624">
        <v>0.4</v>
      </c>
      <c r="DX31" s="636"/>
      <c r="DY31" s="636"/>
      <c r="DZ31" s="636"/>
      <c r="EA31" s="636"/>
      <c r="EB31" s="636"/>
      <c r="EC31" s="648"/>
    </row>
    <row r="32" spans="2:133" ht="11.25" customHeight="1">
      <c r="B32" s="618" t="s">
        <v>301</v>
      </c>
      <c r="C32" s="619"/>
      <c r="D32" s="619"/>
      <c r="E32" s="619"/>
      <c r="F32" s="619"/>
      <c r="G32" s="619"/>
      <c r="H32" s="619"/>
      <c r="I32" s="619"/>
      <c r="J32" s="619"/>
      <c r="K32" s="619"/>
      <c r="L32" s="619"/>
      <c r="M32" s="619"/>
      <c r="N32" s="619"/>
      <c r="O32" s="619"/>
      <c r="P32" s="619"/>
      <c r="Q32" s="620"/>
      <c r="R32" s="621">
        <v>828886</v>
      </c>
      <c r="S32" s="622"/>
      <c r="T32" s="622"/>
      <c r="U32" s="622"/>
      <c r="V32" s="622"/>
      <c r="W32" s="622"/>
      <c r="X32" s="622"/>
      <c r="Y32" s="623"/>
      <c r="Z32" s="659">
        <v>6.3</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302</v>
      </c>
      <c r="AX32" s="618" t="s">
        <v>303</v>
      </c>
      <c r="AY32" s="619"/>
      <c r="AZ32" s="619"/>
      <c r="BA32" s="619"/>
      <c r="BB32" s="619"/>
      <c r="BC32" s="619"/>
      <c r="BD32" s="619"/>
      <c r="BE32" s="619"/>
      <c r="BF32" s="620"/>
      <c r="BG32" s="687">
        <v>98.8</v>
      </c>
      <c r="BH32" s="634"/>
      <c r="BI32" s="634"/>
      <c r="BJ32" s="634"/>
      <c r="BK32" s="634"/>
      <c r="BL32" s="634"/>
      <c r="BM32" s="625">
        <v>95.5</v>
      </c>
      <c r="BN32" s="634"/>
      <c r="BO32" s="634"/>
      <c r="BP32" s="634"/>
      <c r="BQ32" s="657"/>
      <c r="BR32" s="687">
        <v>98.6</v>
      </c>
      <c r="BS32" s="634"/>
      <c r="BT32" s="634"/>
      <c r="BU32" s="634"/>
      <c r="BV32" s="634"/>
      <c r="BW32" s="634"/>
      <c r="BX32" s="625">
        <v>94.8</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c r="B33" s="618" t="s">
        <v>305</v>
      </c>
      <c r="C33" s="619"/>
      <c r="D33" s="619"/>
      <c r="E33" s="619"/>
      <c r="F33" s="619"/>
      <c r="G33" s="619"/>
      <c r="H33" s="619"/>
      <c r="I33" s="619"/>
      <c r="J33" s="619"/>
      <c r="K33" s="619"/>
      <c r="L33" s="619"/>
      <c r="M33" s="619"/>
      <c r="N33" s="619"/>
      <c r="O33" s="619"/>
      <c r="P33" s="619"/>
      <c r="Q33" s="620"/>
      <c r="R33" s="621">
        <v>22514</v>
      </c>
      <c r="S33" s="622"/>
      <c r="T33" s="622"/>
      <c r="U33" s="622"/>
      <c r="V33" s="622"/>
      <c r="W33" s="622"/>
      <c r="X33" s="622"/>
      <c r="Y33" s="623"/>
      <c r="Z33" s="659">
        <v>0.2</v>
      </c>
      <c r="AA33" s="659"/>
      <c r="AB33" s="659"/>
      <c r="AC33" s="659"/>
      <c r="AD33" s="660">
        <v>16941</v>
      </c>
      <c r="AE33" s="660"/>
      <c r="AF33" s="660"/>
      <c r="AG33" s="660"/>
      <c r="AH33" s="660"/>
      <c r="AI33" s="660"/>
      <c r="AJ33" s="660"/>
      <c r="AK33" s="660"/>
      <c r="AL33" s="624">
        <v>0.2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98.8</v>
      </c>
      <c r="BH33" s="606"/>
      <c r="BI33" s="606"/>
      <c r="BJ33" s="606"/>
      <c r="BK33" s="606"/>
      <c r="BL33" s="606"/>
      <c r="BM33" s="652">
        <v>87.6</v>
      </c>
      <c r="BN33" s="606"/>
      <c r="BO33" s="606"/>
      <c r="BP33" s="606"/>
      <c r="BQ33" s="669"/>
      <c r="BR33" s="682">
        <v>98.6</v>
      </c>
      <c r="BS33" s="606"/>
      <c r="BT33" s="606"/>
      <c r="BU33" s="606"/>
      <c r="BV33" s="606"/>
      <c r="BW33" s="606"/>
      <c r="BX33" s="652">
        <v>87.2</v>
      </c>
      <c r="BY33" s="606"/>
      <c r="BZ33" s="606"/>
      <c r="CA33" s="606"/>
      <c r="CB33" s="669"/>
      <c r="CD33" s="618" t="s">
        <v>307</v>
      </c>
      <c r="CE33" s="619"/>
      <c r="CF33" s="619"/>
      <c r="CG33" s="619"/>
      <c r="CH33" s="619"/>
      <c r="CI33" s="619"/>
      <c r="CJ33" s="619"/>
      <c r="CK33" s="619"/>
      <c r="CL33" s="619"/>
      <c r="CM33" s="619"/>
      <c r="CN33" s="619"/>
      <c r="CO33" s="619"/>
      <c r="CP33" s="619"/>
      <c r="CQ33" s="620"/>
      <c r="CR33" s="621">
        <v>6442962</v>
      </c>
      <c r="CS33" s="634"/>
      <c r="CT33" s="634"/>
      <c r="CU33" s="634"/>
      <c r="CV33" s="634"/>
      <c r="CW33" s="634"/>
      <c r="CX33" s="634"/>
      <c r="CY33" s="635"/>
      <c r="CZ33" s="624">
        <v>49.6</v>
      </c>
      <c r="DA33" s="636"/>
      <c r="DB33" s="636"/>
      <c r="DC33" s="637"/>
      <c r="DD33" s="627">
        <v>4653397</v>
      </c>
      <c r="DE33" s="634"/>
      <c r="DF33" s="634"/>
      <c r="DG33" s="634"/>
      <c r="DH33" s="634"/>
      <c r="DI33" s="634"/>
      <c r="DJ33" s="634"/>
      <c r="DK33" s="635"/>
      <c r="DL33" s="627">
        <v>3298716</v>
      </c>
      <c r="DM33" s="634"/>
      <c r="DN33" s="634"/>
      <c r="DO33" s="634"/>
      <c r="DP33" s="634"/>
      <c r="DQ33" s="634"/>
      <c r="DR33" s="634"/>
      <c r="DS33" s="634"/>
      <c r="DT33" s="634"/>
      <c r="DU33" s="634"/>
      <c r="DV33" s="635"/>
      <c r="DW33" s="624">
        <v>46.1</v>
      </c>
      <c r="DX33" s="636"/>
      <c r="DY33" s="636"/>
      <c r="DZ33" s="636"/>
      <c r="EA33" s="636"/>
      <c r="EB33" s="636"/>
      <c r="EC33" s="648"/>
    </row>
    <row r="34" spans="2:133" ht="11.25" customHeight="1">
      <c r="B34" s="618" t="s">
        <v>308</v>
      </c>
      <c r="C34" s="619"/>
      <c r="D34" s="619"/>
      <c r="E34" s="619"/>
      <c r="F34" s="619"/>
      <c r="G34" s="619"/>
      <c r="H34" s="619"/>
      <c r="I34" s="619"/>
      <c r="J34" s="619"/>
      <c r="K34" s="619"/>
      <c r="L34" s="619"/>
      <c r="M34" s="619"/>
      <c r="N34" s="619"/>
      <c r="O34" s="619"/>
      <c r="P34" s="619"/>
      <c r="Q34" s="620"/>
      <c r="R34" s="621">
        <v>64198</v>
      </c>
      <c r="S34" s="622"/>
      <c r="T34" s="622"/>
      <c r="U34" s="622"/>
      <c r="V34" s="622"/>
      <c r="W34" s="622"/>
      <c r="X34" s="622"/>
      <c r="Y34" s="623"/>
      <c r="Z34" s="659">
        <v>0.5</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1964339</v>
      </c>
      <c r="CS34" s="622"/>
      <c r="CT34" s="622"/>
      <c r="CU34" s="622"/>
      <c r="CV34" s="622"/>
      <c r="CW34" s="622"/>
      <c r="CX34" s="622"/>
      <c r="CY34" s="623"/>
      <c r="CZ34" s="624">
        <v>15.1</v>
      </c>
      <c r="DA34" s="636"/>
      <c r="DB34" s="636"/>
      <c r="DC34" s="637"/>
      <c r="DD34" s="627">
        <v>1339426</v>
      </c>
      <c r="DE34" s="622"/>
      <c r="DF34" s="622"/>
      <c r="DG34" s="622"/>
      <c r="DH34" s="622"/>
      <c r="DI34" s="622"/>
      <c r="DJ34" s="622"/>
      <c r="DK34" s="623"/>
      <c r="DL34" s="627">
        <v>1013098</v>
      </c>
      <c r="DM34" s="622"/>
      <c r="DN34" s="622"/>
      <c r="DO34" s="622"/>
      <c r="DP34" s="622"/>
      <c r="DQ34" s="622"/>
      <c r="DR34" s="622"/>
      <c r="DS34" s="622"/>
      <c r="DT34" s="622"/>
      <c r="DU34" s="622"/>
      <c r="DV34" s="623"/>
      <c r="DW34" s="624">
        <v>14.2</v>
      </c>
      <c r="DX34" s="636"/>
      <c r="DY34" s="636"/>
      <c r="DZ34" s="636"/>
      <c r="EA34" s="636"/>
      <c r="EB34" s="636"/>
      <c r="EC34" s="648"/>
    </row>
    <row r="35" spans="2:133" ht="11.25" customHeight="1">
      <c r="B35" s="618" t="s">
        <v>310</v>
      </c>
      <c r="C35" s="619"/>
      <c r="D35" s="619"/>
      <c r="E35" s="619"/>
      <c r="F35" s="619"/>
      <c r="G35" s="619"/>
      <c r="H35" s="619"/>
      <c r="I35" s="619"/>
      <c r="J35" s="619"/>
      <c r="K35" s="619"/>
      <c r="L35" s="619"/>
      <c r="M35" s="619"/>
      <c r="N35" s="619"/>
      <c r="O35" s="619"/>
      <c r="P35" s="619"/>
      <c r="Q35" s="620"/>
      <c r="R35" s="621">
        <v>668874</v>
      </c>
      <c r="S35" s="622"/>
      <c r="T35" s="622"/>
      <c r="U35" s="622"/>
      <c r="V35" s="622"/>
      <c r="W35" s="622"/>
      <c r="X35" s="622"/>
      <c r="Y35" s="623"/>
      <c r="Z35" s="659">
        <v>5</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69340</v>
      </c>
      <c r="CS35" s="634"/>
      <c r="CT35" s="634"/>
      <c r="CU35" s="634"/>
      <c r="CV35" s="634"/>
      <c r="CW35" s="634"/>
      <c r="CX35" s="634"/>
      <c r="CY35" s="635"/>
      <c r="CZ35" s="624">
        <v>0.5</v>
      </c>
      <c r="DA35" s="636"/>
      <c r="DB35" s="636"/>
      <c r="DC35" s="637"/>
      <c r="DD35" s="627">
        <v>24953</v>
      </c>
      <c r="DE35" s="634"/>
      <c r="DF35" s="634"/>
      <c r="DG35" s="634"/>
      <c r="DH35" s="634"/>
      <c r="DI35" s="634"/>
      <c r="DJ35" s="634"/>
      <c r="DK35" s="635"/>
      <c r="DL35" s="627">
        <v>19983</v>
      </c>
      <c r="DM35" s="634"/>
      <c r="DN35" s="634"/>
      <c r="DO35" s="634"/>
      <c r="DP35" s="634"/>
      <c r="DQ35" s="634"/>
      <c r="DR35" s="634"/>
      <c r="DS35" s="634"/>
      <c r="DT35" s="634"/>
      <c r="DU35" s="634"/>
      <c r="DV35" s="635"/>
      <c r="DW35" s="624">
        <v>0.3</v>
      </c>
      <c r="DX35" s="636"/>
      <c r="DY35" s="636"/>
      <c r="DZ35" s="636"/>
      <c r="EA35" s="636"/>
      <c r="EB35" s="636"/>
      <c r="EC35" s="648"/>
    </row>
    <row r="36" spans="2:133" ht="11.25" customHeight="1">
      <c r="B36" s="618" t="s">
        <v>314</v>
      </c>
      <c r="C36" s="619"/>
      <c r="D36" s="619"/>
      <c r="E36" s="619"/>
      <c r="F36" s="619"/>
      <c r="G36" s="619"/>
      <c r="H36" s="619"/>
      <c r="I36" s="619"/>
      <c r="J36" s="619"/>
      <c r="K36" s="619"/>
      <c r="L36" s="619"/>
      <c r="M36" s="619"/>
      <c r="N36" s="619"/>
      <c r="O36" s="619"/>
      <c r="P36" s="619"/>
      <c r="Q36" s="620"/>
      <c r="R36" s="621">
        <v>441501</v>
      </c>
      <c r="S36" s="622"/>
      <c r="T36" s="622"/>
      <c r="U36" s="622"/>
      <c r="V36" s="622"/>
      <c r="W36" s="622"/>
      <c r="X36" s="622"/>
      <c r="Y36" s="623"/>
      <c r="Z36" s="659">
        <v>3.3</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1540700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4876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2801023</v>
      </c>
      <c r="CS36" s="622"/>
      <c r="CT36" s="622"/>
      <c r="CU36" s="622"/>
      <c r="CV36" s="622"/>
      <c r="CW36" s="622"/>
      <c r="CX36" s="622"/>
      <c r="CY36" s="623"/>
      <c r="CZ36" s="624">
        <v>21.6</v>
      </c>
      <c r="DA36" s="636"/>
      <c r="DB36" s="636"/>
      <c r="DC36" s="637"/>
      <c r="DD36" s="627">
        <v>1983317</v>
      </c>
      <c r="DE36" s="622"/>
      <c r="DF36" s="622"/>
      <c r="DG36" s="622"/>
      <c r="DH36" s="622"/>
      <c r="DI36" s="622"/>
      <c r="DJ36" s="622"/>
      <c r="DK36" s="623"/>
      <c r="DL36" s="627">
        <v>1452360</v>
      </c>
      <c r="DM36" s="622"/>
      <c r="DN36" s="622"/>
      <c r="DO36" s="622"/>
      <c r="DP36" s="622"/>
      <c r="DQ36" s="622"/>
      <c r="DR36" s="622"/>
      <c r="DS36" s="622"/>
      <c r="DT36" s="622"/>
      <c r="DU36" s="622"/>
      <c r="DV36" s="623"/>
      <c r="DW36" s="624">
        <v>20.3</v>
      </c>
      <c r="DX36" s="636"/>
      <c r="DY36" s="636"/>
      <c r="DZ36" s="636"/>
      <c r="EA36" s="636"/>
      <c r="EB36" s="636"/>
      <c r="EC36" s="648"/>
    </row>
    <row r="37" spans="2:133" ht="11.25" customHeight="1">
      <c r="B37" s="618" t="s">
        <v>318</v>
      </c>
      <c r="C37" s="619"/>
      <c r="D37" s="619"/>
      <c r="E37" s="619"/>
      <c r="F37" s="619"/>
      <c r="G37" s="619"/>
      <c r="H37" s="619"/>
      <c r="I37" s="619"/>
      <c r="J37" s="619"/>
      <c r="K37" s="619"/>
      <c r="L37" s="619"/>
      <c r="M37" s="619"/>
      <c r="N37" s="619"/>
      <c r="O37" s="619"/>
      <c r="P37" s="619"/>
      <c r="Q37" s="620"/>
      <c r="R37" s="621">
        <v>1697304</v>
      </c>
      <c r="S37" s="622"/>
      <c r="T37" s="622"/>
      <c r="U37" s="622"/>
      <c r="V37" s="622"/>
      <c r="W37" s="622"/>
      <c r="X37" s="622"/>
      <c r="Y37" s="623"/>
      <c r="Z37" s="659">
        <v>12.8</v>
      </c>
      <c r="AA37" s="659"/>
      <c r="AB37" s="659"/>
      <c r="AC37" s="659"/>
      <c r="AD37" s="660">
        <v>281857</v>
      </c>
      <c r="AE37" s="660"/>
      <c r="AF37" s="660"/>
      <c r="AG37" s="660"/>
      <c r="AH37" s="660"/>
      <c r="AI37" s="660"/>
      <c r="AJ37" s="660"/>
      <c r="AK37" s="660"/>
      <c r="AL37" s="624">
        <v>4</v>
      </c>
      <c r="AM37" s="625"/>
      <c r="AN37" s="625"/>
      <c r="AO37" s="661"/>
      <c r="AQ37" s="654" t="s">
        <v>319</v>
      </c>
      <c r="AR37" s="655"/>
      <c r="AS37" s="655"/>
      <c r="AT37" s="655"/>
      <c r="AU37" s="655"/>
      <c r="AV37" s="655"/>
      <c r="AW37" s="655"/>
      <c r="AX37" s="655"/>
      <c r="AY37" s="656"/>
      <c r="AZ37" s="621">
        <v>448270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1053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1061792</v>
      </c>
      <c r="CS37" s="634"/>
      <c r="CT37" s="634"/>
      <c r="CU37" s="634"/>
      <c r="CV37" s="634"/>
      <c r="CW37" s="634"/>
      <c r="CX37" s="634"/>
      <c r="CY37" s="635"/>
      <c r="CZ37" s="624">
        <v>8.1999999999999993</v>
      </c>
      <c r="DA37" s="636"/>
      <c r="DB37" s="636"/>
      <c r="DC37" s="637"/>
      <c r="DD37" s="627">
        <v>902812</v>
      </c>
      <c r="DE37" s="634"/>
      <c r="DF37" s="634"/>
      <c r="DG37" s="634"/>
      <c r="DH37" s="634"/>
      <c r="DI37" s="634"/>
      <c r="DJ37" s="634"/>
      <c r="DK37" s="635"/>
      <c r="DL37" s="627">
        <v>787514</v>
      </c>
      <c r="DM37" s="634"/>
      <c r="DN37" s="634"/>
      <c r="DO37" s="634"/>
      <c r="DP37" s="634"/>
      <c r="DQ37" s="634"/>
      <c r="DR37" s="634"/>
      <c r="DS37" s="634"/>
      <c r="DT37" s="634"/>
      <c r="DU37" s="634"/>
      <c r="DV37" s="635"/>
      <c r="DW37" s="624">
        <v>11</v>
      </c>
      <c r="DX37" s="636"/>
      <c r="DY37" s="636"/>
      <c r="DZ37" s="636"/>
      <c r="EA37" s="636"/>
      <c r="EB37" s="636"/>
      <c r="EC37" s="648"/>
    </row>
    <row r="38" spans="2:133" ht="11.25" customHeight="1">
      <c r="B38" s="618" t="s">
        <v>322</v>
      </c>
      <c r="C38" s="619"/>
      <c r="D38" s="619"/>
      <c r="E38" s="619"/>
      <c r="F38" s="619"/>
      <c r="G38" s="619"/>
      <c r="H38" s="619"/>
      <c r="I38" s="619"/>
      <c r="J38" s="619"/>
      <c r="K38" s="619"/>
      <c r="L38" s="619"/>
      <c r="M38" s="619"/>
      <c r="N38" s="619"/>
      <c r="O38" s="619"/>
      <c r="P38" s="619"/>
      <c r="Q38" s="620"/>
      <c r="R38" s="621">
        <v>562800</v>
      </c>
      <c r="S38" s="622"/>
      <c r="T38" s="622"/>
      <c r="U38" s="622"/>
      <c r="V38" s="622"/>
      <c r="W38" s="622"/>
      <c r="X38" s="622"/>
      <c r="Y38" s="623"/>
      <c r="Z38" s="659">
        <v>4.2</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50578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3561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1041852</v>
      </c>
      <c r="CS38" s="622"/>
      <c r="CT38" s="622"/>
      <c r="CU38" s="622"/>
      <c r="CV38" s="622"/>
      <c r="CW38" s="622"/>
      <c r="CX38" s="622"/>
      <c r="CY38" s="623"/>
      <c r="CZ38" s="624">
        <v>8</v>
      </c>
      <c r="DA38" s="636"/>
      <c r="DB38" s="636"/>
      <c r="DC38" s="637"/>
      <c r="DD38" s="627">
        <v>845535</v>
      </c>
      <c r="DE38" s="622"/>
      <c r="DF38" s="622"/>
      <c r="DG38" s="622"/>
      <c r="DH38" s="622"/>
      <c r="DI38" s="622"/>
      <c r="DJ38" s="622"/>
      <c r="DK38" s="623"/>
      <c r="DL38" s="627">
        <v>813275</v>
      </c>
      <c r="DM38" s="622"/>
      <c r="DN38" s="622"/>
      <c r="DO38" s="622"/>
      <c r="DP38" s="622"/>
      <c r="DQ38" s="622"/>
      <c r="DR38" s="622"/>
      <c r="DS38" s="622"/>
      <c r="DT38" s="622"/>
      <c r="DU38" s="622"/>
      <c r="DV38" s="623"/>
      <c r="DW38" s="624">
        <v>11.4</v>
      </c>
      <c r="DX38" s="636"/>
      <c r="DY38" s="636"/>
      <c r="DZ38" s="636"/>
      <c r="EA38" s="636"/>
      <c r="EB38" s="636"/>
      <c r="EC38" s="648"/>
    </row>
    <row r="39" spans="2:133" ht="11.25" customHeight="1">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v>50239</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5505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465513</v>
      </c>
      <c r="CS39" s="634"/>
      <c r="CT39" s="634"/>
      <c r="CU39" s="634"/>
      <c r="CV39" s="634"/>
      <c r="CW39" s="634"/>
      <c r="CX39" s="634"/>
      <c r="CY39" s="635"/>
      <c r="CZ39" s="624">
        <v>3.6</v>
      </c>
      <c r="DA39" s="636"/>
      <c r="DB39" s="636"/>
      <c r="DC39" s="637"/>
      <c r="DD39" s="627">
        <v>363504</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c r="B40" s="618" t="s">
        <v>330</v>
      </c>
      <c r="C40" s="619"/>
      <c r="D40" s="619"/>
      <c r="E40" s="619"/>
      <c r="F40" s="619"/>
      <c r="G40" s="619"/>
      <c r="H40" s="619"/>
      <c r="I40" s="619"/>
      <c r="J40" s="619"/>
      <c r="K40" s="619"/>
      <c r="L40" s="619"/>
      <c r="M40" s="619"/>
      <c r="N40" s="619"/>
      <c r="O40" s="619"/>
      <c r="P40" s="619"/>
      <c r="Q40" s="620"/>
      <c r="R40" s="621">
        <v>45200</v>
      </c>
      <c r="S40" s="622"/>
      <c r="T40" s="622"/>
      <c r="U40" s="622"/>
      <c r="V40" s="622"/>
      <c r="W40" s="622"/>
      <c r="X40" s="622"/>
      <c r="Y40" s="623"/>
      <c r="Z40" s="659">
        <v>0.3</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v>240</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100895</v>
      </c>
      <c r="CS40" s="622"/>
      <c r="CT40" s="622"/>
      <c r="CU40" s="622"/>
      <c r="CV40" s="622"/>
      <c r="CW40" s="622"/>
      <c r="CX40" s="622"/>
      <c r="CY40" s="623"/>
      <c r="CZ40" s="624">
        <v>0.8</v>
      </c>
      <c r="DA40" s="636"/>
      <c r="DB40" s="636"/>
      <c r="DC40" s="637"/>
      <c r="DD40" s="627">
        <v>96662</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c r="B41" s="602" t="s">
        <v>335</v>
      </c>
      <c r="C41" s="603"/>
      <c r="D41" s="603"/>
      <c r="E41" s="603"/>
      <c r="F41" s="603"/>
      <c r="G41" s="603"/>
      <c r="H41" s="603"/>
      <c r="I41" s="603"/>
      <c r="J41" s="603"/>
      <c r="K41" s="603"/>
      <c r="L41" s="603"/>
      <c r="M41" s="603"/>
      <c r="N41" s="603"/>
      <c r="O41" s="603"/>
      <c r="P41" s="603"/>
      <c r="Q41" s="604"/>
      <c r="R41" s="605">
        <v>13257774</v>
      </c>
      <c r="S41" s="646"/>
      <c r="T41" s="646"/>
      <c r="U41" s="646"/>
      <c r="V41" s="646"/>
      <c r="W41" s="646"/>
      <c r="X41" s="646"/>
      <c r="Y41" s="649"/>
      <c r="Z41" s="650">
        <v>100</v>
      </c>
      <c r="AA41" s="650"/>
      <c r="AB41" s="650"/>
      <c r="AC41" s="650"/>
      <c r="AD41" s="651">
        <v>7106418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169325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339</v>
      </c>
      <c r="AR42" s="667"/>
      <c r="AS42" s="667"/>
      <c r="AT42" s="667"/>
      <c r="AU42" s="667"/>
      <c r="AV42" s="667"/>
      <c r="AW42" s="667"/>
      <c r="AX42" s="667"/>
      <c r="AY42" s="668"/>
      <c r="AZ42" s="605">
        <v>822048</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331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1505421</v>
      </c>
      <c r="CS42" s="634"/>
      <c r="CT42" s="634"/>
      <c r="CU42" s="634"/>
      <c r="CV42" s="634"/>
      <c r="CW42" s="634"/>
      <c r="CX42" s="634"/>
      <c r="CY42" s="635"/>
      <c r="CZ42" s="624">
        <v>11.6</v>
      </c>
      <c r="DA42" s="636"/>
      <c r="DB42" s="636"/>
      <c r="DC42" s="637"/>
      <c r="DD42" s="627">
        <v>264188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342</v>
      </c>
      <c r="CD43" s="618" t="s">
        <v>343</v>
      </c>
      <c r="CE43" s="619"/>
      <c r="CF43" s="619"/>
      <c r="CG43" s="619"/>
      <c r="CH43" s="619"/>
      <c r="CI43" s="619"/>
      <c r="CJ43" s="619"/>
      <c r="CK43" s="619"/>
      <c r="CL43" s="619"/>
      <c r="CM43" s="619"/>
      <c r="CN43" s="619"/>
      <c r="CO43" s="619"/>
      <c r="CP43" s="619"/>
      <c r="CQ43" s="620"/>
      <c r="CR43" s="621">
        <v>38361</v>
      </c>
      <c r="CS43" s="634"/>
      <c r="CT43" s="634"/>
      <c r="CU43" s="634"/>
      <c r="CV43" s="634"/>
      <c r="CW43" s="634"/>
      <c r="CX43" s="634"/>
      <c r="CY43" s="635"/>
      <c r="CZ43" s="624">
        <v>0.3</v>
      </c>
      <c r="DA43" s="636"/>
      <c r="DB43" s="636"/>
      <c r="DC43" s="637"/>
      <c r="DD43" s="627">
        <v>38361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1479002</v>
      </c>
      <c r="CS44" s="622"/>
      <c r="CT44" s="622"/>
      <c r="CU44" s="622"/>
      <c r="CV44" s="622"/>
      <c r="CW44" s="622"/>
      <c r="CX44" s="622"/>
      <c r="CY44" s="623"/>
      <c r="CZ44" s="624">
        <v>11.4</v>
      </c>
      <c r="DA44" s="625"/>
      <c r="DB44" s="625"/>
      <c r="DC44" s="626"/>
      <c r="DD44" s="627">
        <v>257039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553393</v>
      </c>
      <c r="CS45" s="634"/>
      <c r="CT45" s="634"/>
      <c r="CU45" s="634"/>
      <c r="CV45" s="634"/>
      <c r="CW45" s="634"/>
      <c r="CX45" s="634"/>
      <c r="CY45" s="635"/>
      <c r="CZ45" s="624">
        <v>4.3</v>
      </c>
      <c r="DA45" s="636"/>
      <c r="DB45" s="636"/>
      <c r="DC45" s="637"/>
      <c r="DD45" s="627">
        <v>36232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348</v>
      </c>
      <c r="CG46" s="619"/>
      <c r="CH46" s="619"/>
      <c r="CI46" s="619"/>
      <c r="CJ46" s="619"/>
      <c r="CK46" s="619"/>
      <c r="CL46" s="619"/>
      <c r="CM46" s="619"/>
      <c r="CN46" s="619"/>
      <c r="CO46" s="619"/>
      <c r="CP46" s="619"/>
      <c r="CQ46" s="620"/>
      <c r="CR46" s="621">
        <v>892316</v>
      </c>
      <c r="CS46" s="622"/>
      <c r="CT46" s="622"/>
      <c r="CU46" s="622"/>
      <c r="CV46" s="622"/>
      <c r="CW46" s="622"/>
      <c r="CX46" s="622"/>
      <c r="CY46" s="623"/>
      <c r="CZ46" s="624">
        <v>6.9</v>
      </c>
      <c r="DA46" s="625"/>
      <c r="DB46" s="625"/>
      <c r="DC46" s="626"/>
      <c r="DD46" s="627">
        <v>187514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349</v>
      </c>
      <c r="CG47" s="619"/>
      <c r="CH47" s="619"/>
      <c r="CI47" s="619"/>
      <c r="CJ47" s="619"/>
      <c r="CK47" s="619"/>
      <c r="CL47" s="619"/>
      <c r="CM47" s="619"/>
      <c r="CN47" s="619"/>
      <c r="CO47" s="619"/>
      <c r="CP47" s="619"/>
      <c r="CQ47" s="620"/>
      <c r="CR47" s="621">
        <v>26419</v>
      </c>
      <c r="CS47" s="634"/>
      <c r="CT47" s="634"/>
      <c r="CU47" s="634"/>
      <c r="CV47" s="634"/>
      <c r="CW47" s="634"/>
      <c r="CX47" s="634"/>
      <c r="CY47" s="635"/>
      <c r="CZ47" s="624">
        <v>0.2</v>
      </c>
      <c r="DA47" s="636"/>
      <c r="DB47" s="636"/>
      <c r="DC47" s="637"/>
      <c r="DD47" s="627">
        <v>7149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351</v>
      </c>
      <c r="CE49" s="603"/>
      <c r="CF49" s="603"/>
      <c r="CG49" s="603"/>
      <c r="CH49" s="603"/>
      <c r="CI49" s="603"/>
      <c r="CJ49" s="603"/>
      <c r="CK49" s="603"/>
      <c r="CL49" s="603"/>
      <c r="CM49" s="603"/>
      <c r="CN49" s="603"/>
      <c r="CO49" s="603"/>
      <c r="CP49" s="603"/>
      <c r="CQ49" s="604"/>
      <c r="CR49" s="605">
        <v>12985373</v>
      </c>
      <c r="CS49" s="606"/>
      <c r="CT49" s="606"/>
      <c r="CU49" s="606"/>
      <c r="CV49" s="606"/>
      <c r="CW49" s="606"/>
      <c r="CX49" s="606"/>
      <c r="CY49" s="607"/>
      <c r="CZ49" s="608">
        <v>100</v>
      </c>
      <c r="DA49" s="609"/>
      <c r="DB49" s="609"/>
      <c r="DC49" s="610"/>
      <c r="DD49" s="611">
        <v>8575711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nx4Z5AsVJBNZYSA4SE8J8JqVoLVCCJGwzJUav4/Ge9PF9Ze2uddjKnWcucA3c4SlmVXOIf1fq5keRj4yMcvoQ==" saltValue="DUqFblOTFibYe3e51/qs/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374</v>
      </c>
      <c r="C7" s="1048"/>
      <c r="D7" s="1048"/>
      <c r="E7" s="1048"/>
      <c r="F7" s="1048"/>
      <c r="G7" s="1048"/>
      <c r="H7" s="1048"/>
      <c r="I7" s="1048"/>
      <c r="J7" s="1048"/>
      <c r="K7" s="1048"/>
      <c r="L7" s="1048"/>
      <c r="M7" s="1048"/>
      <c r="N7" s="1048"/>
      <c r="O7" s="1048"/>
      <c r="P7" s="1049"/>
      <c r="Q7" s="1102">
        <v>13258</v>
      </c>
      <c r="R7" s="1103"/>
      <c r="S7" s="1103"/>
      <c r="T7" s="1103"/>
      <c r="U7" s="1103"/>
      <c r="V7" s="1103">
        <v>12985</v>
      </c>
      <c r="W7" s="1103"/>
      <c r="X7" s="1103"/>
      <c r="Y7" s="1103"/>
      <c r="Z7" s="1103"/>
      <c r="AA7" s="1103">
        <v>272</v>
      </c>
      <c r="AB7" s="1103"/>
      <c r="AC7" s="1103"/>
      <c r="AD7" s="1103"/>
      <c r="AE7" s="1104"/>
      <c r="AF7" s="1105">
        <v>235</v>
      </c>
      <c r="AG7" s="1106"/>
      <c r="AH7" s="1106"/>
      <c r="AI7" s="1106"/>
      <c r="AJ7" s="1107"/>
      <c r="AK7" s="1108">
        <v>45</v>
      </c>
      <c r="AL7" s="1109"/>
      <c r="AM7" s="1109"/>
      <c r="AN7" s="1109"/>
      <c r="AO7" s="1109"/>
      <c r="AP7" s="1109">
        <v>9333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376</v>
      </c>
      <c r="B23" s="937" t="s">
        <v>377</v>
      </c>
      <c r="C23" s="938"/>
      <c r="D23" s="938"/>
      <c r="E23" s="938"/>
      <c r="F23" s="938"/>
      <c r="G23" s="938"/>
      <c r="H23" s="938"/>
      <c r="I23" s="938"/>
      <c r="J23" s="938"/>
      <c r="K23" s="938"/>
      <c r="L23" s="938"/>
      <c r="M23" s="938"/>
      <c r="N23" s="938"/>
      <c r="O23" s="938"/>
      <c r="P23" s="948"/>
      <c r="Q23" s="1067">
        <v>13258</v>
      </c>
      <c r="R23" s="1061"/>
      <c r="S23" s="1061"/>
      <c r="T23" s="1061"/>
      <c r="U23" s="1061"/>
      <c r="V23" s="1061">
        <v>12985</v>
      </c>
      <c r="W23" s="1061"/>
      <c r="X23" s="1061"/>
      <c r="Y23" s="1061"/>
      <c r="Z23" s="1061"/>
      <c r="AA23" s="1061">
        <v>272</v>
      </c>
      <c r="AB23" s="1061"/>
      <c r="AC23" s="1061"/>
      <c r="AD23" s="1061"/>
      <c r="AE23" s="1068"/>
      <c r="AF23" s="1069">
        <v>235</v>
      </c>
      <c r="AG23" s="1061"/>
      <c r="AH23" s="1061"/>
      <c r="AI23" s="1061"/>
      <c r="AJ23" s="1070"/>
      <c r="AK23" s="1071"/>
      <c r="AL23" s="1072"/>
      <c r="AM23" s="1072"/>
      <c r="AN23" s="1072"/>
      <c r="AO23" s="1072"/>
      <c r="AP23" s="1061">
        <v>9383</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388</v>
      </c>
      <c r="C28" s="1048"/>
      <c r="D28" s="1048"/>
      <c r="E28" s="1048"/>
      <c r="F28" s="1048"/>
      <c r="G28" s="1048"/>
      <c r="H28" s="1048"/>
      <c r="I28" s="1048"/>
      <c r="J28" s="1048"/>
      <c r="K28" s="1048"/>
      <c r="L28" s="1048"/>
      <c r="M28" s="1048"/>
      <c r="N28" s="1048"/>
      <c r="O28" s="1048"/>
      <c r="P28" s="1049"/>
      <c r="Q28" s="1050">
        <v>2637</v>
      </c>
      <c r="R28" s="1051"/>
      <c r="S28" s="1051"/>
      <c r="T28" s="1051"/>
      <c r="U28" s="1051"/>
      <c r="V28" s="1051">
        <v>2632</v>
      </c>
      <c r="W28" s="1051"/>
      <c r="X28" s="1051"/>
      <c r="Y28" s="1051"/>
      <c r="Z28" s="1051"/>
      <c r="AA28" s="1051">
        <v>5</v>
      </c>
      <c r="AB28" s="1051"/>
      <c r="AC28" s="1051"/>
      <c r="AD28" s="1051"/>
      <c r="AE28" s="1052"/>
      <c r="AF28" s="1053">
        <v>5</v>
      </c>
      <c r="AG28" s="1051"/>
      <c r="AH28" s="1051"/>
      <c r="AI28" s="1051"/>
      <c r="AJ28" s="1054"/>
      <c r="AK28" s="1042">
        <v>169</v>
      </c>
      <c r="AL28" s="1043"/>
      <c r="AM28" s="1043"/>
      <c r="AN28" s="1043"/>
      <c r="AO28" s="1043"/>
      <c r="AP28" s="1043" t="s">
        <v>568</v>
      </c>
      <c r="AQ28" s="1043"/>
      <c r="AR28" s="1043"/>
      <c r="AS28" s="1043"/>
      <c r="AT28" s="1043"/>
      <c r="AU28" s="1043" t="s">
        <v>568</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389</v>
      </c>
      <c r="C29" s="1031"/>
      <c r="D29" s="1031"/>
      <c r="E29" s="1031"/>
      <c r="F29" s="1031"/>
      <c r="G29" s="1031"/>
      <c r="H29" s="1031"/>
      <c r="I29" s="1031"/>
      <c r="J29" s="1031"/>
      <c r="K29" s="1031"/>
      <c r="L29" s="1031"/>
      <c r="M29" s="1031"/>
      <c r="N29" s="1031"/>
      <c r="O29" s="1031"/>
      <c r="P29" s="1032"/>
      <c r="Q29" s="1038">
        <v>2811</v>
      </c>
      <c r="R29" s="1039"/>
      <c r="S29" s="1039"/>
      <c r="T29" s="1039"/>
      <c r="U29" s="1039"/>
      <c r="V29" s="1039">
        <v>2603</v>
      </c>
      <c r="W29" s="1039"/>
      <c r="X29" s="1039"/>
      <c r="Y29" s="1039"/>
      <c r="Z29" s="1039"/>
      <c r="AA29" s="1039">
        <v>208</v>
      </c>
      <c r="AB29" s="1039"/>
      <c r="AC29" s="1039"/>
      <c r="AD29" s="1039"/>
      <c r="AE29" s="1040"/>
      <c r="AF29" s="1035">
        <v>208</v>
      </c>
      <c r="AG29" s="1036"/>
      <c r="AH29" s="1036"/>
      <c r="AI29" s="1036"/>
      <c r="AJ29" s="1037"/>
      <c r="AK29" s="980">
        <v>422</v>
      </c>
      <c r="AL29" s="971"/>
      <c r="AM29" s="971"/>
      <c r="AN29" s="971"/>
      <c r="AO29" s="971"/>
      <c r="AP29" s="971" t="s">
        <v>568</v>
      </c>
      <c r="AQ29" s="971"/>
      <c r="AR29" s="971"/>
      <c r="AS29" s="971"/>
      <c r="AT29" s="971"/>
      <c r="AU29" s="971" t="s">
        <v>568</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390</v>
      </c>
      <c r="C30" s="1031"/>
      <c r="D30" s="1031"/>
      <c r="E30" s="1031"/>
      <c r="F30" s="1031"/>
      <c r="G30" s="1031"/>
      <c r="H30" s="1031"/>
      <c r="I30" s="1031"/>
      <c r="J30" s="1031"/>
      <c r="K30" s="1031"/>
      <c r="L30" s="1031"/>
      <c r="M30" s="1031"/>
      <c r="N30" s="1031"/>
      <c r="O30" s="1031"/>
      <c r="P30" s="1032"/>
      <c r="Q30" s="1038">
        <v>346</v>
      </c>
      <c r="R30" s="1039"/>
      <c r="S30" s="1039"/>
      <c r="T30" s="1039"/>
      <c r="U30" s="1039"/>
      <c r="V30" s="1039">
        <v>339</v>
      </c>
      <c r="W30" s="1039"/>
      <c r="X30" s="1039"/>
      <c r="Y30" s="1039"/>
      <c r="Z30" s="1039"/>
      <c r="AA30" s="1039">
        <v>7</v>
      </c>
      <c r="AB30" s="1039"/>
      <c r="AC30" s="1039"/>
      <c r="AD30" s="1039"/>
      <c r="AE30" s="1040"/>
      <c r="AF30" s="1035">
        <v>7</v>
      </c>
      <c r="AG30" s="1036"/>
      <c r="AH30" s="1036"/>
      <c r="AI30" s="1036"/>
      <c r="AJ30" s="1037"/>
      <c r="AK30" s="980">
        <v>88</v>
      </c>
      <c r="AL30" s="971"/>
      <c r="AM30" s="971"/>
      <c r="AN30" s="971"/>
      <c r="AO30" s="971"/>
      <c r="AP30" s="971" t="s">
        <v>568</v>
      </c>
      <c r="AQ30" s="971"/>
      <c r="AR30" s="971"/>
      <c r="AS30" s="971"/>
      <c r="AT30" s="971"/>
      <c r="AU30" s="971" t="s">
        <v>568</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391</v>
      </c>
      <c r="C31" s="1031"/>
      <c r="D31" s="1031"/>
      <c r="E31" s="1031"/>
      <c r="F31" s="1031"/>
      <c r="G31" s="1031"/>
      <c r="H31" s="1031"/>
      <c r="I31" s="1031"/>
      <c r="J31" s="1031"/>
      <c r="K31" s="1031"/>
      <c r="L31" s="1031"/>
      <c r="M31" s="1031"/>
      <c r="N31" s="1031"/>
      <c r="O31" s="1031"/>
      <c r="P31" s="1032"/>
      <c r="Q31" s="1038">
        <v>1615</v>
      </c>
      <c r="R31" s="1039"/>
      <c r="S31" s="1039"/>
      <c r="T31" s="1039"/>
      <c r="U31" s="1039"/>
      <c r="V31" s="1039">
        <v>1688</v>
      </c>
      <c r="W31" s="1039"/>
      <c r="X31" s="1039"/>
      <c r="Y31" s="1039"/>
      <c r="Z31" s="1039"/>
      <c r="AA31" s="1039">
        <v>-73</v>
      </c>
      <c r="AB31" s="1039"/>
      <c r="AC31" s="1039"/>
      <c r="AD31" s="1039"/>
      <c r="AE31" s="1040"/>
      <c r="AF31" s="1035">
        <v>161</v>
      </c>
      <c r="AG31" s="1036"/>
      <c r="AH31" s="1036"/>
      <c r="AI31" s="1036"/>
      <c r="AJ31" s="1037"/>
      <c r="AK31" s="980">
        <v>448</v>
      </c>
      <c r="AL31" s="971"/>
      <c r="AM31" s="971"/>
      <c r="AN31" s="971"/>
      <c r="AO31" s="971"/>
      <c r="AP31" s="971">
        <v>229</v>
      </c>
      <c r="AQ31" s="971"/>
      <c r="AR31" s="971"/>
      <c r="AS31" s="971"/>
      <c r="AT31" s="971"/>
      <c r="AU31" s="971">
        <v>114</v>
      </c>
      <c r="AV31" s="971"/>
      <c r="AW31" s="971"/>
      <c r="AX31" s="971"/>
      <c r="AY31" s="971"/>
      <c r="AZ31" s="1041" t="s">
        <v>568</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393</v>
      </c>
      <c r="C32" s="1031"/>
      <c r="D32" s="1031"/>
      <c r="E32" s="1031"/>
      <c r="F32" s="1031"/>
      <c r="G32" s="1031"/>
      <c r="H32" s="1031"/>
      <c r="I32" s="1031"/>
      <c r="J32" s="1031"/>
      <c r="K32" s="1031"/>
      <c r="L32" s="1031"/>
      <c r="M32" s="1031"/>
      <c r="N32" s="1031"/>
      <c r="O32" s="1031"/>
      <c r="P32" s="1032"/>
      <c r="Q32" s="1038">
        <v>64</v>
      </c>
      <c r="R32" s="1039"/>
      <c r="S32" s="1039"/>
      <c r="T32" s="1039"/>
      <c r="U32" s="1039"/>
      <c r="V32" s="1039">
        <v>63</v>
      </c>
      <c r="W32" s="1039"/>
      <c r="X32" s="1039"/>
      <c r="Y32" s="1039"/>
      <c r="Z32" s="1039"/>
      <c r="AA32" s="1039">
        <v>1</v>
      </c>
      <c r="AB32" s="1039"/>
      <c r="AC32" s="1039"/>
      <c r="AD32" s="1039"/>
      <c r="AE32" s="1040"/>
      <c r="AF32" s="1035">
        <v>1</v>
      </c>
      <c r="AG32" s="1036"/>
      <c r="AH32" s="1036"/>
      <c r="AI32" s="1036"/>
      <c r="AJ32" s="1037"/>
      <c r="AK32" s="980">
        <v>50</v>
      </c>
      <c r="AL32" s="971"/>
      <c r="AM32" s="971"/>
      <c r="AN32" s="971"/>
      <c r="AO32" s="971"/>
      <c r="AP32" s="971">
        <v>209</v>
      </c>
      <c r="AQ32" s="971"/>
      <c r="AR32" s="971"/>
      <c r="AS32" s="971"/>
      <c r="AT32" s="971"/>
      <c r="AU32" s="971">
        <v>209</v>
      </c>
      <c r="AV32" s="971"/>
      <c r="AW32" s="971"/>
      <c r="AX32" s="971"/>
      <c r="AY32" s="971"/>
      <c r="AZ32" s="1041" t="s">
        <v>568</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t="s">
        <v>395</v>
      </c>
      <c r="C33" s="1031"/>
      <c r="D33" s="1031"/>
      <c r="E33" s="1031"/>
      <c r="F33" s="1031"/>
      <c r="G33" s="1031"/>
      <c r="H33" s="1031"/>
      <c r="I33" s="1031"/>
      <c r="J33" s="1031"/>
      <c r="K33" s="1031"/>
      <c r="L33" s="1031"/>
      <c r="M33" s="1031"/>
      <c r="N33" s="1031"/>
      <c r="O33" s="1031"/>
      <c r="P33" s="1032"/>
      <c r="Q33" s="1038">
        <v>237</v>
      </c>
      <c r="R33" s="1039"/>
      <c r="S33" s="1039"/>
      <c r="T33" s="1039"/>
      <c r="U33" s="1039"/>
      <c r="V33" s="1039">
        <v>193</v>
      </c>
      <c r="W33" s="1039"/>
      <c r="X33" s="1039"/>
      <c r="Y33" s="1039"/>
      <c r="Z33" s="1039"/>
      <c r="AA33" s="1039">
        <v>44</v>
      </c>
      <c r="AB33" s="1039"/>
      <c r="AC33" s="1039"/>
      <c r="AD33" s="1039"/>
      <c r="AE33" s="1040"/>
      <c r="AF33" s="1035">
        <v>44</v>
      </c>
      <c r="AG33" s="1036"/>
      <c r="AH33" s="1036"/>
      <c r="AI33" s="1036"/>
      <c r="AJ33" s="1037"/>
      <c r="AK33" s="980">
        <v>24</v>
      </c>
      <c r="AL33" s="971"/>
      <c r="AM33" s="971"/>
      <c r="AN33" s="971"/>
      <c r="AO33" s="971"/>
      <c r="AP33" s="971">
        <v>1</v>
      </c>
      <c r="AQ33" s="971"/>
      <c r="AR33" s="971"/>
      <c r="AS33" s="971"/>
      <c r="AT33" s="971"/>
      <c r="AU33" s="971" t="s">
        <v>568</v>
      </c>
      <c r="AV33" s="971"/>
      <c r="AW33" s="971"/>
      <c r="AX33" s="971"/>
      <c r="AY33" s="971"/>
      <c r="AZ33" s="1041" t="s">
        <v>568</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426</v>
      </c>
      <c r="AG63" s="959"/>
      <c r="AH63" s="959"/>
      <c r="AI63" s="959"/>
      <c r="AJ63" s="1022"/>
      <c r="AK63" s="1023"/>
      <c r="AL63" s="963"/>
      <c r="AM63" s="963"/>
      <c r="AN63" s="963"/>
      <c r="AO63" s="963"/>
      <c r="AP63" s="959">
        <v>439</v>
      </c>
      <c r="AQ63" s="959"/>
      <c r="AR63" s="959"/>
      <c r="AS63" s="959"/>
      <c r="AT63" s="959"/>
      <c r="AU63" s="959">
        <v>323</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553</v>
      </c>
      <c r="C68" s="986"/>
      <c r="D68" s="986"/>
      <c r="E68" s="986"/>
      <c r="F68" s="986"/>
      <c r="G68" s="986"/>
      <c r="H68" s="986"/>
      <c r="I68" s="986"/>
      <c r="J68" s="986"/>
      <c r="K68" s="986"/>
      <c r="L68" s="986"/>
      <c r="M68" s="986"/>
      <c r="N68" s="986"/>
      <c r="O68" s="986"/>
      <c r="P68" s="987"/>
      <c r="Q68" s="988">
        <v>4931</v>
      </c>
      <c r="R68" s="982"/>
      <c r="S68" s="982"/>
      <c r="T68" s="982"/>
      <c r="U68" s="982"/>
      <c r="V68" s="982">
        <v>4728</v>
      </c>
      <c r="W68" s="982"/>
      <c r="X68" s="982"/>
      <c r="Y68" s="982"/>
      <c r="Z68" s="982"/>
      <c r="AA68" s="982">
        <v>203</v>
      </c>
      <c r="AB68" s="982"/>
      <c r="AC68" s="982"/>
      <c r="AD68" s="982"/>
      <c r="AE68" s="982"/>
      <c r="AF68" s="982">
        <v>203</v>
      </c>
      <c r="AG68" s="982"/>
      <c r="AH68" s="982"/>
      <c r="AI68" s="982"/>
      <c r="AJ68" s="982"/>
      <c r="AK68" s="982" t="s">
        <v>487</v>
      </c>
      <c r="AL68" s="982"/>
      <c r="AM68" s="982"/>
      <c r="AN68" s="982"/>
      <c r="AO68" s="982"/>
      <c r="AP68" s="982">
        <v>2185</v>
      </c>
      <c r="AQ68" s="982"/>
      <c r="AR68" s="982"/>
      <c r="AS68" s="982"/>
      <c r="AT68" s="982"/>
      <c r="AU68" s="982">
        <v>2185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554</v>
      </c>
      <c r="C69" s="975"/>
      <c r="D69" s="975"/>
      <c r="E69" s="975"/>
      <c r="F69" s="975"/>
      <c r="G69" s="975"/>
      <c r="H69" s="975"/>
      <c r="I69" s="975"/>
      <c r="J69" s="975"/>
      <c r="K69" s="975"/>
      <c r="L69" s="975"/>
      <c r="M69" s="975"/>
      <c r="N69" s="975"/>
      <c r="O69" s="975"/>
      <c r="P69" s="976"/>
      <c r="Q69" s="977">
        <v>22493</v>
      </c>
      <c r="R69" s="971"/>
      <c r="S69" s="971"/>
      <c r="T69" s="971"/>
      <c r="U69" s="971"/>
      <c r="V69" s="971">
        <v>18905</v>
      </c>
      <c r="W69" s="971"/>
      <c r="X69" s="971"/>
      <c r="Y69" s="971"/>
      <c r="Z69" s="971"/>
      <c r="AA69" s="971">
        <v>3589</v>
      </c>
      <c r="AB69" s="971"/>
      <c r="AC69" s="971"/>
      <c r="AD69" s="971"/>
      <c r="AE69" s="971"/>
      <c r="AF69" s="971">
        <v>3589</v>
      </c>
      <c r="AG69" s="971"/>
      <c r="AH69" s="971"/>
      <c r="AI69" s="971"/>
      <c r="AJ69" s="971"/>
      <c r="AK69" s="971">
        <v>216</v>
      </c>
      <c r="AL69" s="971"/>
      <c r="AM69" s="971"/>
      <c r="AN69" s="971"/>
      <c r="AO69" s="971"/>
      <c r="AP69" s="971" t="s">
        <v>487</v>
      </c>
      <c r="AQ69" s="971"/>
      <c r="AR69" s="971"/>
      <c r="AS69" s="971"/>
      <c r="AT69" s="971"/>
      <c r="AU69" s="971" t="s">
        <v>487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555</v>
      </c>
      <c r="C70" s="975"/>
      <c r="D70" s="975"/>
      <c r="E70" s="975"/>
      <c r="F70" s="975"/>
      <c r="G70" s="975"/>
      <c r="H70" s="975"/>
      <c r="I70" s="975"/>
      <c r="J70" s="975"/>
      <c r="K70" s="975"/>
      <c r="L70" s="975"/>
      <c r="M70" s="975"/>
      <c r="N70" s="975"/>
      <c r="O70" s="975"/>
      <c r="P70" s="976"/>
      <c r="Q70" s="977">
        <v>187</v>
      </c>
      <c r="R70" s="971"/>
      <c r="S70" s="971"/>
      <c r="T70" s="971"/>
      <c r="U70" s="971"/>
      <c r="V70" s="971">
        <v>162</v>
      </c>
      <c r="W70" s="971"/>
      <c r="X70" s="971"/>
      <c r="Y70" s="971"/>
      <c r="Z70" s="971"/>
      <c r="AA70" s="971">
        <v>26</v>
      </c>
      <c r="AB70" s="971"/>
      <c r="AC70" s="971"/>
      <c r="AD70" s="971"/>
      <c r="AE70" s="971"/>
      <c r="AF70" s="971">
        <v>26</v>
      </c>
      <c r="AG70" s="971"/>
      <c r="AH70" s="971"/>
      <c r="AI70" s="971"/>
      <c r="AJ70" s="971"/>
      <c r="AK70" s="971" t="s">
        <v>487</v>
      </c>
      <c r="AL70" s="971"/>
      <c r="AM70" s="971"/>
      <c r="AN70" s="971"/>
      <c r="AO70" s="971"/>
      <c r="AP70" s="971" t="s">
        <v>487</v>
      </c>
      <c r="AQ70" s="971"/>
      <c r="AR70" s="971"/>
      <c r="AS70" s="971"/>
      <c r="AT70" s="971"/>
      <c r="AU70" s="971" t="s">
        <v>487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556</v>
      </c>
      <c r="C71" s="975"/>
      <c r="D71" s="975"/>
      <c r="E71" s="975"/>
      <c r="F71" s="975"/>
      <c r="G71" s="975"/>
      <c r="H71" s="975"/>
      <c r="I71" s="975"/>
      <c r="J71" s="975"/>
      <c r="K71" s="975"/>
      <c r="L71" s="975"/>
      <c r="M71" s="975"/>
      <c r="N71" s="975"/>
      <c r="O71" s="975"/>
      <c r="P71" s="976"/>
      <c r="Q71" s="977">
        <v>104</v>
      </c>
      <c r="R71" s="971"/>
      <c r="S71" s="971"/>
      <c r="T71" s="971"/>
      <c r="U71" s="971"/>
      <c r="V71" s="971">
        <v>94</v>
      </c>
      <c r="W71" s="971"/>
      <c r="X71" s="971"/>
      <c r="Y71" s="971"/>
      <c r="Z71" s="971"/>
      <c r="AA71" s="971">
        <v>10</v>
      </c>
      <c r="AB71" s="971"/>
      <c r="AC71" s="971"/>
      <c r="AD71" s="971"/>
      <c r="AE71" s="971"/>
      <c r="AF71" s="971">
        <v>10</v>
      </c>
      <c r="AG71" s="971"/>
      <c r="AH71" s="971"/>
      <c r="AI71" s="971"/>
      <c r="AJ71" s="971"/>
      <c r="AK71" s="971">
        <v>1</v>
      </c>
      <c r="AL71" s="971"/>
      <c r="AM71" s="971"/>
      <c r="AN71" s="971"/>
      <c r="AO71" s="971"/>
      <c r="AP71" s="971" t="s">
        <v>487</v>
      </c>
      <c r="AQ71" s="971"/>
      <c r="AR71" s="971"/>
      <c r="AS71" s="971"/>
      <c r="AT71" s="971"/>
      <c r="AU71" s="971" t="s">
        <v>487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557</v>
      </c>
      <c r="C72" s="975"/>
      <c r="D72" s="975"/>
      <c r="E72" s="975"/>
      <c r="F72" s="975"/>
      <c r="G72" s="975"/>
      <c r="H72" s="975"/>
      <c r="I72" s="975"/>
      <c r="J72" s="975"/>
      <c r="K72" s="975"/>
      <c r="L72" s="975"/>
      <c r="M72" s="975"/>
      <c r="N72" s="975"/>
      <c r="O72" s="975"/>
      <c r="P72" s="976"/>
      <c r="Q72" s="977">
        <v>100</v>
      </c>
      <c r="R72" s="971"/>
      <c r="S72" s="971"/>
      <c r="T72" s="971"/>
      <c r="U72" s="971"/>
      <c r="V72" s="971">
        <v>62</v>
      </c>
      <c r="W72" s="971"/>
      <c r="X72" s="971"/>
      <c r="Y72" s="971"/>
      <c r="Z72" s="971"/>
      <c r="AA72" s="971">
        <v>37</v>
      </c>
      <c r="AB72" s="971"/>
      <c r="AC72" s="971"/>
      <c r="AD72" s="971"/>
      <c r="AE72" s="971"/>
      <c r="AF72" s="971">
        <v>37</v>
      </c>
      <c r="AG72" s="971"/>
      <c r="AH72" s="971"/>
      <c r="AI72" s="971"/>
      <c r="AJ72" s="971"/>
      <c r="AK72" s="971" t="s">
        <v>487</v>
      </c>
      <c r="AL72" s="971"/>
      <c r="AM72" s="971"/>
      <c r="AN72" s="971"/>
      <c r="AO72" s="971"/>
      <c r="AP72" s="971" t="s">
        <v>487</v>
      </c>
      <c r="AQ72" s="971"/>
      <c r="AR72" s="971"/>
      <c r="AS72" s="971"/>
      <c r="AT72" s="971"/>
      <c r="AU72" s="971" t="s">
        <v>487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558</v>
      </c>
      <c r="C73" s="975"/>
      <c r="D73" s="975"/>
      <c r="E73" s="975"/>
      <c r="F73" s="975"/>
      <c r="G73" s="975"/>
      <c r="H73" s="975"/>
      <c r="I73" s="975"/>
      <c r="J73" s="975"/>
      <c r="K73" s="975"/>
      <c r="L73" s="975"/>
      <c r="M73" s="975"/>
      <c r="N73" s="975"/>
      <c r="O73" s="975"/>
      <c r="P73" s="976"/>
      <c r="Q73" s="977">
        <v>737</v>
      </c>
      <c r="R73" s="971"/>
      <c r="S73" s="971"/>
      <c r="T73" s="971"/>
      <c r="U73" s="971"/>
      <c r="V73" s="971">
        <v>681</v>
      </c>
      <c r="W73" s="971"/>
      <c r="X73" s="971"/>
      <c r="Y73" s="971"/>
      <c r="Z73" s="971"/>
      <c r="AA73" s="971">
        <v>56</v>
      </c>
      <c r="AB73" s="971"/>
      <c r="AC73" s="971"/>
      <c r="AD73" s="971"/>
      <c r="AE73" s="971"/>
      <c r="AF73" s="971">
        <v>56</v>
      </c>
      <c r="AG73" s="971"/>
      <c r="AH73" s="971"/>
      <c r="AI73" s="971"/>
      <c r="AJ73" s="971"/>
      <c r="AK73" s="971" t="s">
        <v>487</v>
      </c>
      <c r="AL73" s="971"/>
      <c r="AM73" s="971"/>
      <c r="AN73" s="971"/>
      <c r="AO73" s="971"/>
      <c r="AP73" s="971">
        <v>551</v>
      </c>
      <c r="AQ73" s="971"/>
      <c r="AR73" s="971"/>
      <c r="AS73" s="971"/>
      <c r="AT73" s="971"/>
      <c r="AU73" s="971">
        <v>51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559</v>
      </c>
      <c r="C74" s="975"/>
      <c r="D74" s="975"/>
      <c r="E74" s="975"/>
      <c r="F74" s="975"/>
      <c r="G74" s="975"/>
      <c r="H74" s="975"/>
      <c r="I74" s="975"/>
      <c r="J74" s="975"/>
      <c r="K74" s="975"/>
      <c r="L74" s="975"/>
      <c r="M74" s="975"/>
      <c r="N74" s="975"/>
      <c r="O74" s="975"/>
      <c r="P74" s="976"/>
      <c r="Q74" s="977">
        <v>1192</v>
      </c>
      <c r="R74" s="971"/>
      <c r="S74" s="971"/>
      <c r="T74" s="971"/>
      <c r="U74" s="971"/>
      <c r="V74" s="971">
        <v>1071</v>
      </c>
      <c r="W74" s="971"/>
      <c r="X74" s="971"/>
      <c r="Y74" s="971"/>
      <c r="Z74" s="971"/>
      <c r="AA74" s="971">
        <v>121</v>
      </c>
      <c r="AB74" s="971"/>
      <c r="AC74" s="971"/>
      <c r="AD74" s="971"/>
      <c r="AE74" s="971"/>
      <c r="AF74" s="971">
        <v>121</v>
      </c>
      <c r="AG74" s="971"/>
      <c r="AH74" s="971"/>
      <c r="AI74" s="971"/>
      <c r="AJ74" s="971"/>
      <c r="AK74" s="971" t="s">
        <v>487</v>
      </c>
      <c r="AL74" s="971"/>
      <c r="AM74" s="971"/>
      <c r="AN74" s="971"/>
      <c r="AO74" s="971"/>
      <c r="AP74" s="971">
        <v>182</v>
      </c>
      <c r="AQ74" s="971"/>
      <c r="AR74" s="971"/>
      <c r="AS74" s="971"/>
      <c r="AT74" s="971"/>
      <c r="AU74" s="971">
        <v>66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560</v>
      </c>
      <c r="C75" s="975"/>
      <c r="D75" s="975"/>
      <c r="E75" s="975"/>
      <c r="F75" s="975"/>
      <c r="G75" s="975"/>
      <c r="H75" s="975"/>
      <c r="I75" s="975"/>
      <c r="J75" s="975"/>
      <c r="K75" s="975"/>
      <c r="L75" s="975"/>
      <c r="M75" s="975"/>
      <c r="N75" s="975"/>
      <c r="O75" s="975"/>
      <c r="P75" s="976"/>
      <c r="Q75" s="978">
        <v>309</v>
      </c>
      <c r="R75" s="979"/>
      <c r="S75" s="979"/>
      <c r="T75" s="979"/>
      <c r="U75" s="980"/>
      <c r="V75" s="981">
        <v>294</v>
      </c>
      <c r="W75" s="979"/>
      <c r="X75" s="979"/>
      <c r="Y75" s="979"/>
      <c r="Z75" s="980"/>
      <c r="AA75" s="981">
        <v>15</v>
      </c>
      <c r="AB75" s="979"/>
      <c r="AC75" s="979"/>
      <c r="AD75" s="979"/>
      <c r="AE75" s="980"/>
      <c r="AF75" s="981">
        <v>15</v>
      </c>
      <c r="AG75" s="979"/>
      <c r="AH75" s="979"/>
      <c r="AI75" s="979"/>
      <c r="AJ75" s="980"/>
      <c r="AK75" s="981" t="s">
        <v>487</v>
      </c>
      <c r="AL75" s="979"/>
      <c r="AM75" s="979"/>
      <c r="AN75" s="979"/>
      <c r="AO75" s="980"/>
      <c r="AP75" s="981" t="s">
        <v>487</v>
      </c>
      <c r="AQ75" s="979"/>
      <c r="AR75" s="979"/>
      <c r="AS75" s="979"/>
      <c r="AT75" s="980"/>
      <c r="AU75" s="981" t="s">
        <v>487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t="s">
        <v>561</v>
      </c>
      <c r="C76" s="975"/>
      <c r="D76" s="975"/>
      <c r="E76" s="975"/>
      <c r="F76" s="975"/>
      <c r="G76" s="975"/>
      <c r="H76" s="975"/>
      <c r="I76" s="975"/>
      <c r="J76" s="975"/>
      <c r="K76" s="975"/>
      <c r="L76" s="975"/>
      <c r="M76" s="975"/>
      <c r="N76" s="975"/>
      <c r="O76" s="975"/>
      <c r="P76" s="976"/>
      <c r="Q76" s="978">
        <v>1426</v>
      </c>
      <c r="R76" s="979"/>
      <c r="S76" s="979"/>
      <c r="T76" s="979"/>
      <c r="U76" s="980"/>
      <c r="V76" s="981">
        <v>1405</v>
      </c>
      <c r="W76" s="979"/>
      <c r="X76" s="979"/>
      <c r="Y76" s="979"/>
      <c r="Z76" s="980"/>
      <c r="AA76" s="981">
        <v>21</v>
      </c>
      <c r="AB76" s="979"/>
      <c r="AC76" s="979"/>
      <c r="AD76" s="979"/>
      <c r="AE76" s="980"/>
      <c r="AF76" s="981">
        <v>21</v>
      </c>
      <c r="AG76" s="979"/>
      <c r="AH76" s="979"/>
      <c r="AI76" s="979"/>
      <c r="AJ76" s="980"/>
      <c r="AK76" s="981" t="s">
        <v>487</v>
      </c>
      <c r="AL76" s="979"/>
      <c r="AM76" s="979"/>
      <c r="AN76" s="979"/>
      <c r="AO76" s="980"/>
      <c r="AP76" s="981">
        <v>719</v>
      </c>
      <c r="AQ76" s="979"/>
      <c r="AR76" s="979"/>
      <c r="AS76" s="979"/>
      <c r="AT76" s="980"/>
      <c r="AU76" s="981">
        <v>280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t="s">
        <v>562</v>
      </c>
      <c r="C77" s="975"/>
      <c r="D77" s="975"/>
      <c r="E77" s="975"/>
      <c r="F77" s="975"/>
      <c r="G77" s="975"/>
      <c r="H77" s="975"/>
      <c r="I77" s="975"/>
      <c r="J77" s="975"/>
      <c r="K77" s="975"/>
      <c r="L77" s="975"/>
      <c r="M77" s="975"/>
      <c r="N77" s="975"/>
      <c r="O77" s="975"/>
      <c r="P77" s="976"/>
      <c r="Q77" s="978">
        <v>6076</v>
      </c>
      <c r="R77" s="979"/>
      <c r="S77" s="979"/>
      <c r="T77" s="979"/>
      <c r="U77" s="980"/>
      <c r="V77" s="981">
        <v>5891</v>
      </c>
      <c r="W77" s="979"/>
      <c r="X77" s="979"/>
      <c r="Y77" s="979"/>
      <c r="Z77" s="980"/>
      <c r="AA77" s="981">
        <v>185</v>
      </c>
      <c r="AB77" s="979"/>
      <c r="AC77" s="979"/>
      <c r="AD77" s="979"/>
      <c r="AE77" s="980"/>
      <c r="AF77" s="981">
        <v>5846</v>
      </c>
      <c r="AG77" s="979"/>
      <c r="AH77" s="979"/>
      <c r="AI77" s="979"/>
      <c r="AJ77" s="980"/>
      <c r="AK77" s="981" t="s">
        <v>487</v>
      </c>
      <c r="AL77" s="979"/>
      <c r="AM77" s="979"/>
      <c r="AN77" s="979"/>
      <c r="AO77" s="980"/>
      <c r="AP77" s="981">
        <v>3341</v>
      </c>
      <c r="AQ77" s="979"/>
      <c r="AR77" s="979"/>
      <c r="AS77" s="979"/>
      <c r="AT77" s="980"/>
      <c r="AU77" s="981" t="s">
        <v>487</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t="s">
        <v>563</v>
      </c>
      <c r="C78" s="975"/>
      <c r="D78" s="975"/>
      <c r="E78" s="975"/>
      <c r="F78" s="975"/>
      <c r="G78" s="975"/>
      <c r="H78" s="975"/>
      <c r="I78" s="975"/>
      <c r="J78" s="975"/>
      <c r="K78" s="975"/>
      <c r="L78" s="975"/>
      <c r="M78" s="975"/>
      <c r="N78" s="975"/>
      <c r="O78" s="975"/>
      <c r="P78" s="976"/>
      <c r="Q78" s="977">
        <v>4735</v>
      </c>
      <c r="R78" s="971"/>
      <c r="S78" s="971"/>
      <c r="T78" s="971"/>
      <c r="U78" s="971"/>
      <c r="V78" s="971">
        <v>4628</v>
      </c>
      <c r="W78" s="971"/>
      <c r="X78" s="971"/>
      <c r="Y78" s="971"/>
      <c r="Z78" s="971"/>
      <c r="AA78" s="971">
        <v>107</v>
      </c>
      <c r="AB78" s="971"/>
      <c r="AC78" s="971"/>
      <c r="AD78" s="971"/>
      <c r="AE78" s="971"/>
      <c r="AF78" s="971">
        <v>3160</v>
      </c>
      <c r="AG78" s="971"/>
      <c r="AH78" s="971"/>
      <c r="AI78" s="971"/>
      <c r="AJ78" s="971"/>
      <c r="AK78" s="971" t="s">
        <v>487</v>
      </c>
      <c r="AL78" s="971"/>
      <c r="AM78" s="971"/>
      <c r="AN78" s="971"/>
      <c r="AO78" s="971"/>
      <c r="AP78" s="971">
        <v>1893</v>
      </c>
      <c r="AQ78" s="971"/>
      <c r="AR78" s="971"/>
      <c r="AS78" s="971"/>
      <c r="AT78" s="971"/>
      <c r="AU78" s="971" t="s">
        <v>487</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t="s">
        <v>564</v>
      </c>
      <c r="C79" s="975"/>
      <c r="D79" s="975"/>
      <c r="E79" s="975"/>
      <c r="F79" s="975"/>
      <c r="G79" s="975"/>
      <c r="H79" s="975"/>
      <c r="I79" s="975"/>
      <c r="J79" s="975"/>
      <c r="K79" s="975"/>
      <c r="L79" s="975"/>
      <c r="M79" s="975"/>
      <c r="N79" s="975"/>
      <c r="O79" s="975"/>
      <c r="P79" s="976"/>
      <c r="Q79" s="977">
        <v>1255</v>
      </c>
      <c r="R79" s="971"/>
      <c r="S79" s="971"/>
      <c r="T79" s="971"/>
      <c r="U79" s="971"/>
      <c r="V79" s="971">
        <v>1178</v>
      </c>
      <c r="W79" s="971"/>
      <c r="X79" s="971"/>
      <c r="Y79" s="971"/>
      <c r="Z79" s="971"/>
      <c r="AA79" s="971">
        <v>77</v>
      </c>
      <c r="AB79" s="971"/>
      <c r="AC79" s="971"/>
      <c r="AD79" s="971"/>
      <c r="AE79" s="971"/>
      <c r="AF79" s="971">
        <v>1557</v>
      </c>
      <c r="AG79" s="971"/>
      <c r="AH79" s="971"/>
      <c r="AI79" s="971"/>
      <c r="AJ79" s="971"/>
      <c r="AK79" s="971">
        <v>10</v>
      </c>
      <c r="AL79" s="971"/>
      <c r="AM79" s="971"/>
      <c r="AN79" s="971"/>
      <c r="AO79" s="971"/>
      <c r="AP79" s="971">
        <v>1320</v>
      </c>
      <c r="AQ79" s="971"/>
      <c r="AR79" s="971"/>
      <c r="AS79" s="971"/>
      <c r="AT79" s="971"/>
      <c r="AU79" s="971" t="s">
        <v>487</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t="s">
        <v>565</v>
      </c>
      <c r="C80" s="975"/>
      <c r="D80" s="975"/>
      <c r="E80" s="975"/>
      <c r="F80" s="975"/>
      <c r="G80" s="975"/>
      <c r="H80" s="975"/>
      <c r="I80" s="975"/>
      <c r="J80" s="975"/>
      <c r="K80" s="975"/>
      <c r="L80" s="975"/>
      <c r="M80" s="975"/>
      <c r="N80" s="975"/>
      <c r="O80" s="975"/>
      <c r="P80" s="976"/>
      <c r="Q80" s="977">
        <v>2922</v>
      </c>
      <c r="R80" s="971"/>
      <c r="S80" s="971"/>
      <c r="T80" s="971"/>
      <c r="U80" s="971"/>
      <c r="V80" s="971">
        <v>2446</v>
      </c>
      <c r="W80" s="971"/>
      <c r="X80" s="971"/>
      <c r="Y80" s="971"/>
      <c r="Z80" s="971"/>
      <c r="AA80" s="971">
        <v>476</v>
      </c>
      <c r="AB80" s="971"/>
      <c r="AC80" s="971"/>
      <c r="AD80" s="971"/>
      <c r="AE80" s="971"/>
      <c r="AF80" s="971">
        <v>476</v>
      </c>
      <c r="AG80" s="971"/>
      <c r="AH80" s="971"/>
      <c r="AI80" s="971"/>
      <c r="AJ80" s="971"/>
      <c r="AK80" s="971">
        <v>58</v>
      </c>
      <c r="AL80" s="971"/>
      <c r="AM80" s="971"/>
      <c r="AN80" s="971"/>
      <c r="AO80" s="971"/>
      <c r="AP80" s="971" t="s">
        <v>487</v>
      </c>
      <c r="AQ80" s="971"/>
      <c r="AR80" s="971"/>
      <c r="AS80" s="971"/>
      <c r="AT80" s="971"/>
      <c r="AU80" s="971" t="s">
        <v>487</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t="s">
        <v>566</v>
      </c>
      <c r="C81" s="975"/>
      <c r="D81" s="975"/>
      <c r="E81" s="975"/>
      <c r="F81" s="975"/>
      <c r="G81" s="975"/>
      <c r="H81" s="975"/>
      <c r="I81" s="975"/>
      <c r="J81" s="975"/>
      <c r="K81" s="975"/>
      <c r="L81" s="975"/>
      <c r="M81" s="975"/>
      <c r="N81" s="975"/>
      <c r="O81" s="975"/>
      <c r="P81" s="976"/>
      <c r="Q81" s="977">
        <v>758421</v>
      </c>
      <c r="R81" s="971"/>
      <c r="S81" s="971"/>
      <c r="T81" s="971"/>
      <c r="U81" s="971"/>
      <c r="V81" s="971">
        <v>750353</v>
      </c>
      <c r="W81" s="971"/>
      <c r="X81" s="971"/>
      <c r="Y81" s="971"/>
      <c r="Z81" s="971"/>
      <c r="AA81" s="971">
        <v>8067</v>
      </c>
      <c r="AB81" s="971"/>
      <c r="AC81" s="971"/>
      <c r="AD81" s="971"/>
      <c r="AE81" s="971"/>
      <c r="AF81" s="971">
        <v>8067</v>
      </c>
      <c r="AG81" s="971"/>
      <c r="AH81" s="971"/>
      <c r="AI81" s="971"/>
      <c r="AJ81" s="971"/>
      <c r="AK81" s="971">
        <v>4245</v>
      </c>
      <c r="AL81" s="971"/>
      <c r="AM81" s="971"/>
      <c r="AN81" s="971"/>
      <c r="AO81" s="971"/>
      <c r="AP81" s="971" t="s">
        <v>487</v>
      </c>
      <c r="AQ81" s="971"/>
      <c r="AR81" s="971"/>
      <c r="AS81" s="971"/>
      <c r="AT81" s="971"/>
      <c r="AU81" s="971" t="s">
        <v>487</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23184</v>
      </c>
      <c r="AG88" s="959"/>
      <c r="AH88" s="959"/>
      <c r="AI88" s="959"/>
      <c r="AJ88" s="959"/>
      <c r="AK88" s="963"/>
      <c r="AL88" s="963"/>
      <c r="AM88" s="963"/>
      <c r="AN88" s="963"/>
      <c r="AO88" s="963"/>
      <c r="AP88" s="959">
        <v>10191</v>
      </c>
      <c r="AQ88" s="959"/>
      <c r="AR88" s="959"/>
      <c r="AS88" s="959"/>
      <c r="AT88" s="959"/>
      <c r="AU88" s="959">
        <v>2582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1175570</v>
      </c>
      <c r="AB110" s="889"/>
      <c r="AC110" s="889"/>
      <c r="AD110" s="889"/>
      <c r="AE110" s="890"/>
      <c r="AF110" s="891">
        <v>1196393</v>
      </c>
      <c r="AG110" s="889"/>
      <c r="AH110" s="889"/>
      <c r="AI110" s="889"/>
      <c r="AJ110" s="890"/>
      <c r="AK110" s="891">
        <v>1116620</v>
      </c>
      <c r="AL110" s="889"/>
      <c r="AM110" s="889"/>
      <c r="AN110" s="889"/>
      <c r="AO110" s="890"/>
      <c r="AP110" s="892">
        <v>18.7</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10539713</v>
      </c>
      <c r="BR110" s="842"/>
      <c r="BS110" s="842"/>
      <c r="BT110" s="842"/>
      <c r="BU110" s="842"/>
      <c r="BV110" s="842">
        <v>9860918</v>
      </c>
      <c r="BW110" s="842"/>
      <c r="BX110" s="842"/>
      <c r="BY110" s="842"/>
      <c r="BZ110" s="842"/>
      <c r="CA110" s="842">
        <v>9332801</v>
      </c>
      <c r="CB110" s="842"/>
      <c r="CC110" s="842"/>
      <c r="CD110" s="842"/>
      <c r="CE110" s="842"/>
      <c r="CF110" s="866">
        <v>156.30000000000001</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48267</v>
      </c>
      <c r="BR111" s="817"/>
      <c r="BS111" s="817"/>
      <c r="BT111" s="817"/>
      <c r="BU111" s="817"/>
      <c r="BV111" s="817">
        <v>48267</v>
      </c>
      <c r="BW111" s="817"/>
      <c r="BX111" s="817"/>
      <c r="BY111" s="817"/>
      <c r="BZ111" s="817"/>
      <c r="CA111" s="817">
        <v>46153</v>
      </c>
      <c r="CB111" s="817"/>
      <c r="CC111" s="817"/>
      <c r="CD111" s="817"/>
      <c r="CE111" s="817"/>
      <c r="CF111" s="875">
        <v>0.8</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399885</v>
      </c>
      <c r="BR112" s="817"/>
      <c r="BS112" s="817"/>
      <c r="BT112" s="817"/>
      <c r="BU112" s="817"/>
      <c r="BV112" s="817">
        <v>340347</v>
      </c>
      <c r="BW112" s="817"/>
      <c r="BX112" s="817"/>
      <c r="BY112" s="817"/>
      <c r="BZ112" s="817"/>
      <c r="CA112" s="817">
        <v>355164</v>
      </c>
      <c r="CB112" s="817"/>
      <c r="CC112" s="817"/>
      <c r="CD112" s="817"/>
      <c r="CE112" s="817"/>
      <c r="CF112" s="875">
        <v>5.9</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24035</v>
      </c>
      <c r="DH112" s="817"/>
      <c r="DI112" s="817"/>
      <c r="DJ112" s="817"/>
      <c r="DK112" s="817"/>
      <c r="DL112" s="817">
        <v>24035</v>
      </c>
      <c r="DM112" s="817"/>
      <c r="DN112" s="817"/>
      <c r="DO112" s="817"/>
      <c r="DP112" s="817"/>
      <c r="DQ112" s="817">
        <v>24035</v>
      </c>
      <c r="DR112" s="817"/>
      <c r="DS112" s="817"/>
      <c r="DT112" s="817"/>
      <c r="DU112" s="817"/>
      <c r="DV112" s="794">
        <v>0.4</v>
      </c>
      <c r="DW112" s="794"/>
      <c r="DX112" s="794"/>
      <c r="DY112" s="794"/>
      <c r="DZ112" s="795"/>
    </row>
    <row r="113" spans="1:130" s="230" customFormat="1" ht="26.25" customHeight="1">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80518</v>
      </c>
      <c r="AB113" s="919"/>
      <c r="AC113" s="919"/>
      <c r="AD113" s="919"/>
      <c r="AE113" s="920"/>
      <c r="AF113" s="921">
        <v>63526</v>
      </c>
      <c r="AG113" s="919"/>
      <c r="AH113" s="919"/>
      <c r="AI113" s="919"/>
      <c r="AJ113" s="920"/>
      <c r="AK113" s="921">
        <v>59994</v>
      </c>
      <c r="AL113" s="919"/>
      <c r="AM113" s="919"/>
      <c r="AN113" s="919"/>
      <c r="AO113" s="920"/>
      <c r="AP113" s="922">
        <v>1</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203894</v>
      </c>
      <c r="BR113" s="817"/>
      <c r="BS113" s="817"/>
      <c r="BT113" s="817"/>
      <c r="BU113" s="817"/>
      <c r="BV113" s="817">
        <v>438918</v>
      </c>
      <c r="BW113" s="817"/>
      <c r="BX113" s="817"/>
      <c r="BY113" s="817"/>
      <c r="BZ113" s="817"/>
      <c r="CA113" s="817">
        <v>477914</v>
      </c>
      <c r="CB113" s="817"/>
      <c r="CC113" s="817"/>
      <c r="CD113" s="817"/>
      <c r="CE113" s="817"/>
      <c r="CF113" s="875">
        <v>8</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24232</v>
      </c>
      <c r="DH113" s="780"/>
      <c r="DI113" s="780"/>
      <c r="DJ113" s="780"/>
      <c r="DK113" s="781"/>
      <c r="DL113" s="782">
        <v>24232</v>
      </c>
      <c r="DM113" s="780"/>
      <c r="DN113" s="780"/>
      <c r="DO113" s="780"/>
      <c r="DP113" s="781"/>
      <c r="DQ113" s="782">
        <v>22118</v>
      </c>
      <c r="DR113" s="780"/>
      <c r="DS113" s="780"/>
      <c r="DT113" s="780"/>
      <c r="DU113" s="781"/>
      <c r="DV113" s="824">
        <v>0.4</v>
      </c>
      <c r="DW113" s="825"/>
      <c r="DX113" s="825"/>
      <c r="DY113" s="825"/>
      <c r="DZ113" s="826"/>
    </row>
    <row r="114" spans="1:130" s="230" customFormat="1" ht="26.25" customHeight="1">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29518</v>
      </c>
      <c r="AB114" s="780"/>
      <c r="AC114" s="780"/>
      <c r="AD114" s="780"/>
      <c r="AE114" s="781"/>
      <c r="AF114" s="782">
        <v>42191</v>
      </c>
      <c r="AG114" s="780"/>
      <c r="AH114" s="780"/>
      <c r="AI114" s="780"/>
      <c r="AJ114" s="781"/>
      <c r="AK114" s="782">
        <v>44001</v>
      </c>
      <c r="AL114" s="780"/>
      <c r="AM114" s="780"/>
      <c r="AN114" s="780"/>
      <c r="AO114" s="781"/>
      <c r="AP114" s="824">
        <v>0.7</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1603872</v>
      </c>
      <c r="BR114" s="817"/>
      <c r="BS114" s="817"/>
      <c r="BT114" s="817"/>
      <c r="BU114" s="817"/>
      <c r="BV114" s="817">
        <v>1530063</v>
      </c>
      <c r="BW114" s="817"/>
      <c r="BX114" s="817"/>
      <c r="BY114" s="817"/>
      <c r="BZ114" s="817"/>
      <c r="CA114" s="817">
        <v>1452627</v>
      </c>
      <c r="CB114" s="817"/>
      <c r="CC114" s="817"/>
      <c r="CD114" s="817"/>
      <c r="CE114" s="817"/>
      <c r="CF114" s="875">
        <v>24.3</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960</v>
      </c>
      <c r="AB115" s="919"/>
      <c r="AC115" s="919"/>
      <c r="AD115" s="919"/>
      <c r="AE115" s="920"/>
      <c r="AF115" s="921">
        <v>2114</v>
      </c>
      <c r="AG115" s="919"/>
      <c r="AH115" s="919"/>
      <c r="AI115" s="919"/>
      <c r="AJ115" s="920"/>
      <c r="AK115" s="921">
        <v>4144</v>
      </c>
      <c r="AL115" s="919"/>
      <c r="AM115" s="919"/>
      <c r="AN115" s="919"/>
      <c r="AO115" s="920"/>
      <c r="AP115" s="922">
        <v>0.1</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1286566</v>
      </c>
      <c r="AB117" s="903"/>
      <c r="AC117" s="903"/>
      <c r="AD117" s="903"/>
      <c r="AE117" s="904"/>
      <c r="AF117" s="905">
        <v>1304224</v>
      </c>
      <c r="AG117" s="903"/>
      <c r="AH117" s="903"/>
      <c r="AI117" s="903"/>
      <c r="AJ117" s="904"/>
      <c r="AK117" s="905">
        <v>1224759</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12795631</v>
      </c>
      <c r="BR119" s="845"/>
      <c r="BS119" s="845"/>
      <c r="BT119" s="845"/>
      <c r="BU119" s="845"/>
      <c r="BV119" s="845">
        <v>12218513</v>
      </c>
      <c r="BW119" s="845"/>
      <c r="BX119" s="845"/>
      <c r="BY119" s="845"/>
      <c r="BZ119" s="845"/>
      <c r="CA119" s="845">
        <v>11664659</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4389444</v>
      </c>
      <c r="BR120" s="842"/>
      <c r="BS120" s="842"/>
      <c r="BT120" s="842"/>
      <c r="BU120" s="842"/>
      <c r="BV120" s="842">
        <v>4447408</v>
      </c>
      <c r="BW120" s="842"/>
      <c r="BX120" s="842"/>
      <c r="BY120" s="842"/>
      <c r="BZ120" s="842"/>
      <c r="CA120" s="842">
        <v>4196630</v>
      </c>
      <c r="CB120" s="842"/>
      <c r="CC120" s="842"/>
      <c r="CD120" s="842"/>
      <c r="CE120" s="842"/>
      <c r="CF120" s="866">
        <v>70.3</v>
      </c>
      <c r="CG120" s="867"/>
      <c r="CH120" s="867"/>
      <c r="CI120" s="867"/>
      <c r="CJ120" s="867"/>
      <c r="CK120" s="868" t="s">
        <v>446</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260191</v>
      </c>
      <c r="DH120" s="842"/>
      <c r="DI120" s="842"/>
      <c r="DJ120" s="842"/>
      <c r="DK120" s="842"/>
      <c r="DL120" s="842">
        <v>237063</v>
      </c>
      <c r="DM120" s="842"/>
      <c r="DN120" s="842"/>
      <c r="DO120" s="842"/>
      <c r="DP120" s="842"/>
      <c r="DQ120" s="842">
        <v>208898</v>
      </c>
      <c r="DR120" s="842"/>
      <c r="DS120" s="842"/>
      <c r="DT120" s="842"/>
      <c r="DU120" s="842"/>
      <c r="DV120" s="843">
        <v>3.5</v>
      </c>
      <c r="DW120" s="843"/>
      <c r="DX120" s="843"/>
      <c r="DY120" s="843"/>
      <c r="DZ120" s="844"/>
    </row>
    <row r="121" spans="1:130" s="230" customFormat="1" ht="26.25" customHeight="1">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960</v>
      </c>
      <c r="AB121" s="780"/>
      <c r="AC121" s="780"/>
      <c r="AD121" s="780"/>
      <c r="AE121" s="781"/>
      <c r="AF121" s="782">
        <v>2114</v>
      </c>
      <c r="AG121" s="780"/>
      <c r="AH121" s="780"/>
      <c r="AI121" s="780"/>
      <c r="AJ121" s="781"/>
      <c r="AK121" s="782">
        <v>4144</v>
      </c>
      <c r="AL121" s="780"/>
      <c r="AM121" s="780"/>
      <c r="AN121" s="780"/>
      <c r="AO121" s="781"/>
      <c r="AP121" s="824">
        <v>0.1</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29000</v>
      </c>
      <c r="BR121" s="817"/>
      <c r="BS121" s="817"/>
      <c r="BT121" s="817"/>
      <c r="BU121" s="817"/>
      <c r="BV121" s="817">
        <v>200000</v>
      </c>
      <c r="BW121" s="817"/>
      <c r="BX121" s="817"/>
      <c r="BY121" s="817"/>
      <c r="BZ121" s="817"/>
      <c r="CA121" s="817">
        <v>200000</v>
      </c>
      <c r="CB121" s="817"/>
      <c r="CC121" s="817"/>
      <c r="CD121" s="817"/>
      <c r="CE121" s="817"/>
      <c r="CF121" s="875">
        <v>3.3</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139694</v>
      </c>
      <c r="DH121" s="817"/>
      <c r="DI121" s="817"/>
      <c r="DJ121" s="817"/>
      <c r="DK121" s="817"/>
      <c r="DL121" s="817">
        <v>103284</v>
      </c>
      <c r="DM121" s="817"/>
      <c r="DN121" s="817"/>
      <c r="DO121" s="817"/>
      <c r="DP121" s="817"/>
      <c r="DQ121" s="817">
        <v>146266</v>
      </c>
      <c r="DR121" s="817"/>
      <c r="DS121" s="817"/>
      <c r="DT121" s="817"/>
      <c r="DU121" s="817"/>
      <c r="DV121" s="794">
        <v>2.4</v>
      </c>
      <c r="DW121" s="794"/>
      <c r="DX121" s="794"/>
      <c r="DY121" s="794"/>
      <c r="DZ121" s="795"/>
    </row>
    <row r="122" spans="1:130" s="230" customFormat="1" ht="26.25" customHeight="1">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8546649</v>
      </c>
      <c r="BR122" s="845"/>
      <c r="BS122" s="845"/>
      <c r="BT122" s="845"/>
      <c r="BU122" s="845"/>
      <c r="BV122" s="845">
        <v>7880807</v>
      </c>
      <c r="BW122" s="845"/>
      <c r="BX122" s="845"/>
      <c r="BY122" s="845"/>
      <c r="BZ122" s="845"/>
      <c r="CA122" s="845">
        <v>7481655</v>
      </c>
      <c r="CB122" s="845"/>
      <c r="CC122" s="845"/>
      <c r="CD122" s="845"/>
      <c r="CE122" s="845"/>
      <c r="CF122" s="846">
        <v>125.3</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12965093</v>
      </c>
      <c r="BR123" s="833"/>
      <c r="BS123" s="833"/>
      <c r="BT123" s="833"/>
      <c r="BU123" s="833"/>
      <c r="BV123" s="833">
        <v>12528215</v>
      </c>
      <c r="BW123" s="833"/>
      <c r="BX123" s="833"/>
      <c r="BY123" s="833"/>
      <c r="BZ123" s="833"/>
      <c r="CA123" s="833">
        <v>11878285</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54633</v>
      </c>
      <c r="AB128" s="801"/>
      <c r="AC128" s="801"/>
      <c r="AD128" s="801"/>
      <c r="AE128" s="802"/>
      <c r="AF128" s="803">
        <v>64441</v>
      </c>
      <c r="AG128" s="801"/>
      <c r="AH128" s="801"/>
      <c r="AI128" s="801"/>
      <c r="AJ128" s="802"/>
      <c r="AK128" s="803">
        <v>65620</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121</v>
      </c>
      <c r="BG128" s="787"/>
      <c r="BH128" s="787"/>
      <c r="BI128" s="787"/>
      <c r="BJ128" s="787"/>
      <c r="BK128" s="787"/>
      <c r="BL128" s="810"/>
      <c r="BM128" s="786">
        <v>14.11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7056271</v>
      </c>
      <c r="AB129" s="780"/>
      <c r="AC129" s="780"/>
      <c r="AD129" s="780"/>
      <c r="AE129" s="781"/>
      <c r="AF129" s="782">
        <v>6834302</v>
      </c>
      <c r="AG129" s="780"/>
      <c r="AH129" s="780"/>
      <c r="AI129" s="780"/>
      <c r="AJ129" s="781"/>
      <c r="AK129" s="782">
        <v>6827052</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121</v>
      </c>
      <c r="BG129" s="771"/>
      <c r="BH129" s="771"/>
      <c r="BI129" s="771"/>
      <c r="BJ129" s="771"/>
      <c r="BK129" s="771"/>
      <c r="BL129" s="772"/>
      <c r="BM129" s="770">
        <v>19.11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923354</v>
      </c>
      <c r="AB130" s="780"/>
      <c r="AC130" s="780"/>
      <c r="AD130" s="780"/>
      <c r="AE130" s="781"/>
      <c r="AF130" s="782">
        <v>922106</v>
      </c>
      <c r="AG130" s="780"/>
      <c r="AH130" s="780"/>
      <c r="AI130" s="780"/>
      <c r="AJ130" s="781"/>
      <c r="AK130" s="782">
        <v>854917</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5.0999999999999996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6132917</v>
      </c>
      <c r="AB131" s="764"/>
      <c r="AC131" s="764"/>
      <c r="AD131" s="764"/>
      <c r="AE131" s="765"/>
      <c r="AF131" s="766">
        <v>5912196</v>
      </c>
      <c r="AG131" s="764"/>
      <c r="AH131" s="764"/>
      <c r="AI131" s="764"/>
      <c r="AJ131" s="765"/>
      <c r="AK131" s="766">
        <v>5972135</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5.0315208900000004</v>
      </c>
      <c r="AB132" s="745"/>
      <c r="AC132" s="745"/>
      <c r="AD132" s="745"/>
      <c r="AE132" s="746"/>
      <c r="AF132" s="747">
        <v>5.3732487889999998</v>
      </c>
      <c r="AG132" s="745"/>
      <c r="AH132" s="745"/>
      <c r="AI132" s="745"/>
      <c r="AJ132" s="746"/>
      <c r="AK132" s="747">
        <v>5.0940241640000004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5.8</v>
      </c>
      <c r="AB133" s="724"/>
      <c r="AC133" s="724"/>
      <c r="AD133" s="724"/>
      <c r="AE133" s="725"/>
      <c r="AF133" s="723">
        <v>5.2</v>
      </c>
      <c r="AG133" s="724"/>
      <c r="AH133" s="724"/>
      <c r="AI133" s="724"/>
      <c r="AJ133" s="725"/>
      <c r="AK133" s="723">
        <v>5.0999999999999996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e5aIUwEu+K5cZ9BKU8UiE7S6EPsb2A+tmp8KEq4LsfHvalC25gt7gNp3Pj2yvvXMzshhKpl+oVB172r8UvNQA==" saltValue="mJiiPPcn9uH4VKg/kYSb2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476</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zeOcBDryPDQCuBXDMRbdpj7zI2+30cBaSyRR/7wYoI4KVDN3+rv2PkrcA5KVkQz4IUInox70l0gLq9bZpn2PVA==" saltValue="EH24LHmSiNDSdp0xhVpw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er6JhXy6TkoAeyXp6dIYqhKg4Lo8eSj4tr9Evk4RgMEYNZ/g05dNsaw0SY5rC245njzmJhqqnBdzZrfBbN7FA==" saltValue="vw7W+i198g3yB6bsy5K05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1832291</v>
      </c>
      <c r="AP9" s="281">
        <v>81879</v>
      </c>
      <c r="AQ9" s="282">
        <v>78624</v>
      </c>
      <c r="AR9" s="283">
        <v>4.0999999999999996</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400235</v>
      </c>
      <c r="AP10" s="284">
        <v>17885</v>
      </c>
      <c r="AQ10" s="285">
        <v>8393</v>
      </c>
      <c r="AR10" s="286">
        <v>113.1</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566</v>
      </c>
      <c r="AR11" s="286" t="s">
        <v>487</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v>4</v>
      </c>
      <c r="AR12" s="286" t="s">
        <v>487</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t="s">
        <v>487</v>
      </c>
      <c r="AP13" s="284" t="s">
        <v>487</v>
      </c>
      <c r="AQ13" s="285">
        <v>2520</v>
      </c>
      <c r="AR13" s="286" t="s">
        <v>487</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38361</v>
      </c>
      <c r="AP14" s="284">
        <v>1714</v>
      </c>
      <c r="AQ14" s="285">
        <v>1291</v>
      </c>
      <c r="AR14" s="286">
        <v>32.799999999999997</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-202352</v>
      </c>
      <c r="AP15" s="284">
        <v>-9042</v>
      </c>
      <c r="AQ15" s="285">
        <v>-4844</v>
      </c>
      <c r="AR15" s="286">
        <v>86.7</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2068535</v>
      </c>
      <c r="AP16" s="284">
        <v>92436</v>
      </c>
      <c r="AQ16" s="285">
        <v>86555</v>
      </c>
      <c r="AR16" s="286">
        <v>6.8</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8.7100000000000009</v>
      </c>
      <c r="AP21" s="298">
        <v>7.95</v>
      </c>
      <c r="AQ21" s="299">
        <v>0.76</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98.8</v>
      </c>
      <c r="AP22" s="303">
        <v>97.2</v>
      </c>
      <c r="AQ22" s="304">
        <v>1.6</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1116620</v>
      </c>
      <c r="AP32" s="312">
        <v>49898</v>
      </c>
      <c r="AQ32" s="313">
        <v>34484</v>
      </c>
      <c r="AR32" s="314">
        <v>44.7</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t="s">
        <v>487</v>
      </c>
      <c r="AR34" s="314" t="s">
        <v>487</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59994</v>
      </c>
      <c r="AP35" s="312">
        <v>2681</v>
      </c>
      <c r="AQ35" s="313">
        <v>11558</v>
      </c>
      <c r="AR35" s="314">
        <v>-76.8</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44001</v>
      </c>
      <c r="AP36" s="312">
        <v>1966</v>
      </c>
      <c r="AQ36" s="313">
        <v>3181</v>
      </c>
      <c r="AR36" s="314">
        <v>-38.200000000000003</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4144</v>
      </c>
      <c r="AP37" s="312">
        <v>185</v>
      </c>
      <c r="AQ37" s="313">
        <v>154</v>
      </c>
      <c r="AR37" s="314">
        <v>20.100000000000001</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1</v>
      </c>
      <c r="AR38" s="304" t="s">
        <v>487</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-65620</v>
      </c>
      <c r="AP39" s="312">
        <v>-2932</v>
      </c>
      <c r="AQ39" s="313">
        <v>-2572</v>
      </c>
      <c r="AR39" s="314">
        <v>14</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-854917</v>
      </c>
      <c r="AP40" s="312">
        <v>-38203</v>
      </c>
      <c r="AQ40" s="313">
        <v>-30360</v>
      </c>
      <c r="AR40" s="314">
        <v>25.8</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304222</v>
      </c>
      <c r="AP41" s="312">
        <v>13595</v>
      </c>
      <c r="AQ41" s="313">
        <v>16445</v>
      </c>
      <c r="AR41" s="314">
        <v>-17.3</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706727</v>
      </c>
      <c r="AN51" s="334">
        <v>29963</v>
      </c>
      <c r="AO51" s="335">
        <v>-32.299999999999997</v>
      </c>
      <c r="AP51" s="336">
        <v>59119</v>
      </c>
      <c r="AQ51" s="337">
        <v>9.6999999999999993</v>
      </c>
      <c r="AR51" s="338">
        <v>-42</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423063</v>
      </c>
      <c r="AN52" s="342">
        <v>17936</v>
      </c>
      <c r="AO52" s="343">
        <v>-42.9</v>
      </c>
      <c r="AP52" s="344">
        <v>29900</v>
      </c>
      <c r="AQ52" s="345">
        <v>-14.7</v>
      </c>
      <c r="AR52" s="346">
        <v>-28.2</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1344126</v>
      </c>
      <c r="AN53" s="334">
        <v>57520</v>
      </c>
      <c r="AO53" s="335">
        <v>92</v>
      </c>
      <c r="AP53" s="336">
        <v>53895</v>
      </c>
      <c r="AQ53" s="337">
        <v>-8.8000000000000007</v>
      </c>
      <c r="AR53" s="338">
        <v>100.8</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829436</v>
      </c>
      <c r="AN54" s="342">
        <v>35495</v>
      </c>
      <c r="AO54" s="343">
        <v>97.9</v>
      </c>
      <c r="AP54" s="344">
        <v>31224</v>
      </c>
      <c r="AQ54" s="345">
        <v>4.4000000000000004</v>
      </c>
      <c r="AR54" s="346">
        <v>93.5</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1462755</v>
      </c>
      <c r="AN55" s="334">
        <v>63485</v>
      </c>
      <c r="AO55" s="335">
        <v>10.4</v>
      </c>
      <c r="AP55" s="336">
        <v>56181</v>
      </c>
      <c r="AQ55" s="337">
        <v>4.2</v>
      </c>
      <c r="AR55" s="338">
        <v>6.2</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985932</v>
      </c>
      <c r="AN56" s="342">
        <v>42790</v>
      </c>
      <c r="AO56" s="343">
        <v>20.6</v>
      </c>
      <c r="AP56" s="344">
        <v>32039</v>
      </c>
      <c r="AQ56" s="345">
        <v>2.6</v>
      </c>
      <c r="AR56" s="346">
        <v>18</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1062978</v>
      </c>
      <c r="AN57" s="334">
        <v>46833</v>
      </c>
      <c r="AO57" s="335">
        <v>-26.2</v>
      </c>
      <c r="AP57" s="336">
        <v>47730</v>
      </c>
      <c r="AQ57" s="337">
        <v>-15</v>
      </c>
      <c r="AR57" s="338">
        <v>-11.2</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735938</v>
      </c>
      <c r="AN58" s="342">
        <v>32424</v>
      </c>
      <c r="AO58" s="343">
        <v>-24.2</v>
      </c>
      <c r="AP58" s="344">
        <v>26378</v>
      </c>
      <c r="AQ58" s="345">
        <v>-17.7</v>
      </c>
      <c r="AR58" s="346">
        <v>-6.5</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1479002</v>
      </c>
      <c r="AN59" s="334">
        <v>66092</v>
      </c>
      <c r="AO59" s="335">
        <v>41.1</v>
      </c>
      <c r="AP59" s="336">
        <v>61921</v>
      </c>
      <c r="AQ59" s="337">
        <v>29.7</v>
      </c>
      <c r="AR59" s="338">
        <v>11.4</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892316</v>
      </c>
      <c r="AN60" s="342">
        <v>39875</v>
      </c>
      <c r="AO60" s="343">
        <v>23</v>
      </c>
      <c r="AP60" s="344">
        <v>34719</v>
      </c>
      <c r="AQ60" s="345">
        <v>31.6</v>
      </c>
      <c r="AR60" s="346">
        <v>-8.6</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1211118</v>
      </c>
      <c r="AN61" s="349">
        <v>52779</v>
      </c>
      <c r="AO61" s="350">
        <v>17</v>
      </c>
      <c r="AP61" s="351">
        <v>55769</v>
      </c>
      <c r="AQ61" s="352">
        <v>4</v>
      </c>
      <c r="AR61" s="338">
        <v>13</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773337</v>
      </c>
      <c r="AN62" s="342">
        <v>33704</v>
      </c>
      <c r="AO62" s="343">
        <v>14.9</v>
      </c>
      <c r="AP62" s="344">
        <v>30852</v>
      </c>
      <c r="AQ62" s="345">
        <v>1.2</v>
      </c>
      <c r="AR62" s="346">
        <v>13.7</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830q54n5ZgFvoIYvcVjgCDzorG8VYa4DZDNHWES1JDS1sPBkAaCMgf10ws2aGeFZhlaNRV4mze3yHrCj24hC8Q==" saltValue="gnGh4ACZbHe8BbnBqRCTW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476</v>
      </c>
    </row>
    <row r="121" spans="125:125" ht="13.5" hidden="1" customHeight="1">
      <c r="DU121" s="259"/>
    </row>
  </sheetData>
  <sheetProtection algorithmName="SHA-512" hashValue="u93J8DpYz6xGhseP841TEVQp5KKlQpTvs/Jhx3YrTKnyYhP19bKByrbsDuf/lTV4T87Ijff0AR/zVqTfy4cUFA==" saltValue="VsTr7a78h3F5i4vcmXpA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476</v>
      </c>
    </row>
  </sheetData>
  <sheetProtection algorithmName="SHA-512" hashValue="ZFpM2blvcIB6sWOUh+Hb9KjgWIheHgEtTOjDhJQuJgqvJAT9Zju3kJ2NTL9jpriV7Hx/gZCFQTSNoQrtCOVYKQ==" saltValue="dQJQZwO1GBkYDvDDR0Qa4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24.37</v>
      </c>
      <c r="G47" s="12">
        <v>25.26</v>
      </c>
      <c r="H47" s="12">
        <v>26.21</v>
      </c>
      <c r="I47" s="12">
        <v>26.1</v>
      </c>
      <c r="J47" s="13">
        <v>24.85</v>
      </c>
    </row>
    <row r="48" spans="2:10" ht="57.75" customHeight="1">
      <c r="B48" s="14"/>
      <c r="C48" s="1141" t="s">
        <v>4</v>
      </c>
      <c r="D48" s="1141"/>
      <c r="E48" s="1142"/>
      <c r="F48" s="15">
        <v>6.67</v>
      </c>
      <c r="G48" s="16">
        <v>6.14</v>
      </c>
      <c r="H48" s="16">
        <v>6.59</v>
      </c>
      <c r="I48" s="16">
        <v>6.17</v>
      </c>
      <c r="J48" s="17">
        <v>3.44</v>
      </c>
    </row>
    <row r="49" spans="2:10" ht="57.75" customHeight="1" thickBot="1">
      <c r="B49" s="18"/>
      <c r="C49" s="1143" t="s">
        <v>5</v>
      </c>
      <c r="D49" s="1143"/>
      <c r="E49" s="1144"/>
      <c r="F49" s="19" t="s">
        <v>531</v>
      </c>
      <c r="G49" s="20">
        <v>1.45</v>
      </c>
      <c r="H49" s="20">
        <v>2.99</v>
      </c>
      <c r="I49" s="20" t="s">
        <v>532</v>
      </c>
      <c r="J49" s="21" t="s">
        <v>533</v>
      </c>
    </row>
    <row r="50" spans="2:10"/>
  </sheetData>
  <sheetProtection algorithmName="SHA-512" hashValue="ABK5i8xvCk1ExAq7px+QvAuZcld+FmSP4uQYGXxd8zWWybiVa5uTqZg5u/BR5iUZ/CvQtE0c5Q4AECxEmXT0Zw==" saltValue="KnObD/LrbW5W1TYxO3iR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534</v>
      </c>
      <c r="D34" s="1151"/>
      <c r="E34" s="1152"/>
      <c r="F34" s="32">
        <v>6.66</v>
      </c>
      <c r="G34" s="33">
        <v>6.13</v>
      </c>
      <c r="H34" s="33">
        <v>6.58</v>
      </c>
      <c r="I34" s="33">
        <v>6.17</v>
      </c>
      <c r="J34" s="34">
        <v>3.44</v>
      </c>
      <c r="K34" s="22"/>
      <c r="L34" s="22"/>
      <c r="M34" s="22"/>
      <c r="N34" s="22"/>
      <c r="O34" s="22"/>
      <c r="P34" s="22"/>
    </row>
    <row r="35" spans="1:16" ht="39" customHeight="1">
      <c r="A35" s="22"/>
      <c r="B35" s="35"/>
      <c r="C35" s="1145" t="s">
        <v>535</v>
      </c>
      <c r="D35" s="1146"/>
      <c r="E35" s="1147"/>
      <c r="F35" s="36">
        <v>2.19</v>
      </c>
      <c r="G35" s="37">
        <v>2.96</v>
      </c>
      <c r="H35" s="37">
        <v>2.1</v>
      </c>
      <c r="I35" s="37">
        <v>2.97</v>
      </c>
      <c r="J35" s="38">
        <v>3.04</v>
      </c>
      <c r="K35" s="22"/>
      <c r="L35" s="22"/>
      <c r="M35" s="22"/>
      <c r="N35" s="22"/>
      <c r="O35" s="22"/>
      <c r="P35" s="22"/>
    </row>
    <row r="36" spans="1:16" ht="39" customHeight="1">
      <c r="A36" s="22"/>
      <c r="B36" s="35"/>
      <c r="C36" s="1145" t="s">
        <v>536</v>
      </c>
      <c r="D36" s="1146"/>
      <c r="E36" s="1147"/>
      <c r="F36" s="36">
        <v>1.92</v>
      </c>
      <c r="G36" s="37">
        <v>2.66</v>
      </c>
      <c r="H36" s="37">
        <v>2.75</v>
      </c>
      <c r="I36" s="37">
        <v>2.79</v>
      </c>
      <c r="J36" s="38">
        <v>2.35</v>
      </c>
      <c r="K36" s="22"/>
      <c r="L36" s="22"/>
      <c r="M36" s="22"/>
      <c r="N36" s="22"/>
      <c r="O36" s="22"/>
      <c r="P36" s="22"/>
    </row>
    <row r="37" spans="1:16" ht="39" customHeight="1">
      <c r="A37" s="22"/>
      <c r="B37" s="35"/>
      <c r="C37" s="1145" t="s">
        <v>537</v>
      </c>
      <c r="D37" s="1146"/>
      <c r="E37" s="1147"/>
      <c r="F37" s="36">
        <v>0.49</v>
      </c>
      <c r="G37" s="37">
        <v>0.56000000000000005</v>
      </c>
      <c r="H37" s="37">
        <v>0.52</v>
      </c>
      <c r="I37" s="37">
        <v>0.24</v>
      </c>
      <c r="J37" s="38">
        <v>0.64</v>
      </c>
      <c r="K37" s="22"/>
      <c r="L37" s="22"/>
      <c r="M37" s="22"/>
      <c r="N37" s="22"/>
      <c r="O37" s="22"/>
      <c r="P37" s="22"/>
    </row>
    <row r="38" spans="1:16" ht="39" customHeight="1">
      <c r="A38" s="22"/>
      <c r="B38" s="35"/>
      <c r="C38" s="1145" t="s">
        <v>538</v>
      </c>
      <c r="D38" s="1146"/>
      <c r="E38" s="1147"/>
      <c r="F38" s="36">
        <v>0.2</v>
      </c>
      <c r="G38" s="37">
        <v>0.02</v>
      </c>
      <c r="H38" s="37">
        <v>0.02</v>
      </c>
      <c r="I38" s="37">
        <v>0.16</v>
      </c>
      <c r="J38" s="38">
        <v>0.1</v>
      </c>
      <c r="K38" s="22"/>
      <c r="L38" s="22"/>
      <c r="M38" s="22"/>
      <c r="N38" s="22"/>
      <c r="O38" s="22"/>
      <c r="P38" s="22"/>
    </row>
    <row r="39" spans="1:16" ht="39" customHeight="1">
      <c r="A39" s="22"/>
      <c r="B39" s="35"/>
      <c r="C39" s="1145" t="s">
        <v>539</v>
      </c>
      <c r="D39" s="1146"/>
      <c r="E39" s="1147"/>
      <c r="F39" s="36">
        <v>0.87</v>
      </c>
      <c r="G39" s="37">
        <v>1.06</v>
      </c>
      <c r="H39" s="37">
        <v>0.78</v>
      </c>
      <c r="I39" s="37">
        <v>0.24</v>
      </c>
      <c r="J39" s="38">
        <v>7.0000000000000007E-2</v>
      </c>
      <c r="K39" s="22"/>
      <c r="L39" s="22"/>
      <c r="M39" s="22"/>
      <c r="N39" s="22"/>
      <c r="O39" s="22"/>
      <c r="P39" s="22"/>
    </row>
    <row r="40" spans="1:16" ht="39" customHeight="1">
      <c r="A40" s="22"/>
      <c r="B40" s="35"/>
      <c r="C40" s="1145" t="s">
        <v>540</v>
      </c>
      <c r="D40" s="1146"/>
      <c r="E40" s="1147"/>
      <c r="F40" s="36">
        <v>0.02</v>
      </c>
      <c r="G40" s="37">
        <v>0.04</v>
      </c>
      <c r="H40" s="37">
        <v>0.05</v>
      </c>
      <c r="I40" s="37">
        <v>0.04</v>
      </c>
      <c r="J40" s="38">
        <v>0.01</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c r="A43" s="22"/>
      <c r="B43" s="40"/>
      <c r="C43" s="1148" t="s">
        <v>542</v>
      </c>
      <c r="D43" s="1149"/>
      <c r="E43" s="1150"/>
      <c r="F43" s="41" t="s">
        <v>487</v>
      </c>
      <c r="G43" s="42" t="s">
        <v>487</v>
      </c>
      <c r="H43" s="42" t="s">
        <v>487</v>
      </c>
      <c r="I43" s="42" t="s">
        <v>487</v>
      </c>
      <c r="J43" s="43" t="s">
        <v>487</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Y3oMNdKPa9oEUZSbcwi/QuQyeWWDN8QYwC2cp2B2t997vhmISdwI3x3J+QnIrc7ACJctzWGYwYJeWOIT1lJ8RA==" saltValue="UTzm7+SUSX4kH4hxPqg8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76" t="s">
        <v>9</v>
      </c>
      <c r="C45" s="1177"/>
      <c r="D45" s="58"/>
      <c r="E45" s="1182" t="s">
        <v>10</v>
      </c>
      <c r="F45" s="1182"/>
      <c r="G45" s="1182"/>
      <c r="H45" s="1182"/>
      <c r="I45" s="1182"/>
      <c r="J45" s="1183"/>
      <c r="K45" s="59">
        <v>1178</v>
      </c>
      <c r="L45" s="60">
        <v>1138</v>
      </c>
      <c r="M45" s="60">
        <v>1176</v>
      </c>
      <c r="N45" s="60">
        <v>1196</v>
      </c>
      <c r="O45" s="61">
        <v>1117</v>
      </c>
      <c r="P45" s="48"/>
      <c r="Q45" s="48"/>
      <c r="R45" s="48"/>
      <c r="S45" s="48"/>
      <c r="T45" s="48"/>
      <c r="U45" s="48"/>
    </row>
    <row r="46" spans="1:21" ht="30.75" customHeight="1">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c r="A48" s="48"/>
      <c r="B48" s="1178"/>
      <c r="C48" s="1179"/>
      <c r="D48" s="62"/>
      <c r="E48" s="1155" t="s">
        <v>13</v>
      </c>
      <c r="F48" s="1155"/>
      <c r="G48" s="1155"/>
      <c r="H48" s="1155"/>
      <c r="I48" s="1155"/>
      <c r="J48" s="1156"/>
      <c r="K48" s="63">
        <v>181</v>
      </c>
      <c r="L48" s="64">
        <v>72</v>
      </c>
      <c r="M48" s="64">
        <v>81</v>
      </c>
      <c r="N48" s="64">
        <v>64</v>
      </c>
      <c r="O48" s="65">
        <v>60</v>
      </c>
      <c r="P48" s="48"/>
      <c r="Q48" s="48"/>
      <c r="R48" s="48"/>
      <c r="S48" s="48"/>
      <c r="T48" s="48"/>
      <c r="U48" s="48"/>
    </row>
    <row r="49" spans="1:21" ht="30.75" customHeight="1">
      <c r="A49" s="48"/>
      <c r="B49" s="1178"/>
      <c r="C49" s="1179"/>
      <c r="D49" s="62"/>
      <c r="E49" s="1155" t="s">
        <v>14</v>
      </c>
      <c r="F49" s="1155"/>
      <c r="G49" s="1155"/>
      <c r="H49" s="1155"/>
      <c r="I49" s="1155"/>
      <c r="J49" s="1156"/>
      <c r="K49" s="63">
        <v>21</v>
      </c>
      <c r="L49" s="64">
        <v>22</v>
      </c>
      <c r="M49" s="64">
        <v>30</v>
      </c>
      <c r="N49" s="64">
        <v>42</v>
      </c>
      <c r="O49" s="65">
        <v>44</v>
      </c>
      <c r="P49" s="48"/>
      <c r="Q49" s="48"/>
      <c r="R49" s="48"/>
      <c r="S49" s="48"/>
      <c r="T49" s="48"/>
      <c r="U49" s="48"/>
    </row>
    <row r="50" spans="1:21" ht="30.75" customHeight="1">
      <c r="A50" s="48"/>
      <c r="B50" s="1178"/>
      <c r="C50" s="1179"/>
      <c r="D50" s="62"/>
      <c r="E50" s="1155" t="s">
        <v>15</v>
      </c>
      <c r="F50" s="1155"/>
      <c r="G50" s="1155"/>
      <c r="H50" s="1155"/>
      <c r="I50" s="1155"/>
      <c r="J50" s="1156"/>
      <c r="K50" s="63">
        <v>1</v>
      </c>
      <c r="L50" s="64">
        <v>2</v>
      </c>
      <c r="M50" s="64">
        <v>1</v>
      </c>
      <c r="N50" s="64">
        <v>2</v>
      </c>
      <c r="O50" s="65">
        <v>4</v>
      </c>
      <c r="P50" s="48"/>
      <c r="Q50" s="48"/>
      <c r="R50" s="48"/>
      <c r="S50" s="48"/>
      <c r="T50" s="48"/>
      <c r="U50" s="48"/>
    </row>
    <row r="51" spans="1:21" ht="30.75" customHeight="1">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c r="A52" s="48"/>
      <c r="B52" s="1153" t="s">
        <v>17</v>
      </c>
      <c r="C52" s="1154"/>
      <c r="D52" s="66"/>
      <c r="E52" s="1155" t="s">
        <v>18</v>
      </c>
      <c r="F52" s="1155"/>
      <c r="G52" s="1155"/>
      <c r="H52" s="1155"/>
      <c r="I52" s="1155"/>
      <c r="J52" s="1156"/>
      <c r="K52" s="63">
        <v>985</v>
      </c>
      <c r="L52" s="64">
        <v>930</v>
      </c>
      <c r="M52" s="64">
        <v>978</v>
      </c>
      <c r="N52" s="64">
        <v>986</v>
      </c>
      <c r="O52" s="65">
        <v>922</v>
      </c>
      <c r="P52" s="48"/>
      <c r="Q52" s="48"/>
      <c r="R52" s="48"/>
      <c r="S52" s="48"/>
      <c r="T52" s="48"/>
      <c r="U52" s="48"/>
    </row>
    <row r="53" spans="1:21" ht="30.75" customHeight="1" thickBot="1">
      <c r="A53" s="48"/>
      <c r="B53" s="1157" t="s">
        <v>19</v>
      </c>
      <c r="C53" s="1158"/>
      <c r="D53" s="67"/>
      <c r="E53" s="1159" t="s">
        <v>20</v>
      </c>
      <c r="F53" s="1159"/>
      <c r="G53" s="1159"/>
      <c r="H53" s="1159"/>
      <c r="I53" s="1159"/>
      <c r="J53" s="1160"/>
      <c r="K53" s="68">
        <v>396</v>
      </c>
      <c r="L53" s="69">
        <v>304</v>
      </c>
      <c r="M53" s="69">
        <v>310</v>
      </c>
      <c r="N53" s="69">
        <v>318</v>
      </c>
      <c r="O53" s="70">
        <v>303</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c r="B58" s="1161" t="s">
        <v>24</v>
      </c>
      <c r="C58" s="1162"/>
      <c r="D58" s="1167" t="s">
        <v>25</v>
      </c>
      <c r="E58" s="1168"/>
      <c r="F58" s="1168"/>
      <c r="G58" s="1168"/>
      <c r="H58" s="1168"/>
      <c r="I58" s="1168"/>
      <c r="J58" s="1169"/>
      <c r="K58" s="83" t="s">
        <v>567</v>
      </c>
      <c r="L58" s="84" t="s">
        <v>567</v>
      </c>
      <c r="M58" s="84" t="s">
        <v>567</v>
      </c>
      <c r="N58" s="84" t="s">
        <v>567</v>
      </c>
      <c r="O58" s="85" t="s">
        <v>567</v>
      </c>
    </row>
    <row r="59" spans="1:21" ht="31.5" customHeight="1">
      <c r="B59" s="1163"/>
      <c r="C59" s="1164"/>
      <c r="D59" s="1170" t="s">
        <v>26</v>
      </c>
      <c r="E59" s="1171"/>
      <c r="F59" s="1171"/>
      <c r="G59" s="1171"/>
      <c r="H59" s="1171"/>
      <c r="I59" s="1171"/>
      <c r="J59" s="1172"/>
      <c r="K59" s="86" t="s">
        <v>567</v>
      </c>
      <c r="L59" s="87" t="s">
        <v>567</v>
      </c>
      <c r="M59" s="87" t="s">
        <v>567</v>
      </c>
      <c r="N59" s="87" t="s">
        <v>567</v>
      </c>
      <c r="O59" s="88" t="s">
        <v>567</v>
      </c>
    </row>
    <row r="60" spans="1:21" ht="31.5" customHeight="1" thickBot="1">
      <c r="B60" s="1165"/>
      <c r="C60" s="1166"/>
      <c r="D60" s="1173" t="s">
        <v>27</v>
      </c>
      <c r="E60" s="1174"/>
      <c r="F60" s="1174"/>
      <c r="G60" s="1174"/>
      <c r="H60" s="1174"/>
      <c r="I60" s="1174"/>
      <c r="J60" s="1175"/>
      <c r="K60" s="89" t="s">
        <v>567</v>
      </c>
      <c r="L60" s="90" t="s">
        <v>567</v>
      </c>
      <c r="M60" s="90" t="s">
        <v>567</v>
      </c>
      <c r="N60" s="90" t="s">
        <v>567</v>
      </c>
      <c r="O60" s="91" t="s">
        <v>567</v>
      </c>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ZCRR/UegCpoYPCdAPIsJtHizvCiwUGn7Z4CRNDjWbE6eqx54CcG82cRE1Od+ewIa4Zmit7VGuuFS0gl9yrwkQ==" saltValue="i9qD2fwUbqc3Qf+4FTKeu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526</v>
      </c>
      <c r="J40" s="103" t="s">
        <v>527</v>
      </c>
      <c r="K40" s="103" t="s">
        <v>528</v>
      </c>
      <c r="L40" s="103" t="s">
        <v>529</v>
      </c>
      <c r="M40" s="104" t="s">
        <v>530</v>
      </c>
    </row>
    <row r="41" spans="2:13" ht="27.75" customHeight="1">
      <c r="B41" s="1196" t="s">
        <v>30</v>
      </c>
      <c r="C41" s="1197"/>
      <c r="D41" s="105"/>
      <c r="E41" s="1198" t="s">
        <v>31</v>
      </c>
      <c r="F41" s="1198"/>
      <c r="G41" s="1198"/>
      <c r="H41" s="1199"/>
      <c r="I41" s="355">
        <v>11529</v>
      </c>
      <c r="J41" s="356">
        <v>10973</v>
      </c>
      <c r="K41" s="356">
        <v>10540</v>
      </c>
      <c r="L41" s="356">
        <v>9861</v>
      </c>
      <c r="M41" s="357">
        <v>9333</v>
      </c>
    </row>
    <row r="42" spans="2:13" ht="27.75" customHeight="1">
      <c r="B42" s="1186"/>
      <c r="C42" s="1187"/>
      <c r="D42" s="106"/>
      <c r="E42" s="1190" t="s">
        <v>32</v>
      </c>
      <c r="F42" s="1190"/>
      <c r="G42" s="1190"/>
      <c r="H42" s="1191"/>
      <c r="I42" s="358">
        <v>51</v>
      </c>
      <c r="J42" s="359">
        <v>49</v>
      </c>
      <c r="K42" s="359">
        <v>48</v>
      </c>
      <c r="L42" s="359">
        <v>48</v>
      </c>
      <c r="M42" s="360">
        <v>46</v>
      </c>
    </row>
    <row r="43" spans="2:13" ht="27.75" customHeight="1">
      <c r="B43" s="1186"/>
      <c r="C43" s="1187"/>
      <c r="D43" s="106"/>
      <c r="E43" s="1190" t="s">
        <v>33</v>
      </c>
      <c r="F43" s="1190"/>
      <c r="G43" s="1190"/>
      <c r="H43" s="1191"/>
      <c r="I43" s="358">
        <v>544</v>
      </c>
      <c r="J43" s="359">
        <v>480</v>
      </c>
      <c r="K43" s="359">
        <v>400</v>
      </c>
      <c r="L43" s="359">
        <v>340</v>
      </c>
      <c r="M43" s="360">
        <v>355</v>
      </c>
    </row>
    <row r="44" spans="2:13" ht="27.75" customHeight="1">
      <c r="B44" s="1186"/>
      <c r="C44" s="1187"/>
      <c r="D44" s="106"/>
      <c r="E44" s="1190" t="s">
        <v>34</v>
      </c>
      <c r="F44" s="1190"/>
      <c r="G44" s="1190"/>
      <c r="H44" s="1191"/>
      <c r="I44" s="358">
        <v>161</v>
      </c>
      <c r="J44" s="359">
        <v>182</v>
      </c>
      <c r="K44" s="359">
        <v>204</v>
      </c>
      <c r="L44" s="359">
        <v>439</v>
      </c>
      <c r="M44" s="360">
        <v>478</v>
      </c>
    </row>
    <row r="45" spans="2:13" ht="27.75" customHeight="1">
      <c r="B45" s="1186"/>
      <c r="C45" s="1187"/>
      <c r="D45" s="106"/>
      <c r="E45" s="1190" t="s">
        <v>35</v>
      </c>
      <c r="F45" s="1190"/>
      <c r="G45" s="1190"/>
      <c r="H45" s="1191"/>
      <c r="I45" s="358">
        <v>1697</v>
      </c>
      <c r="J45" s="359">
        <v>1741</v>
      </c>
      <c r="K45" s="359">
        <v>1604</v>
      </c>
      <c r="L45" s="359">
        <v>1530</v>
      </c>
      <c r="M45" s="360">
        <v>1453</v>
      </c>
    </row>
    <row r="46" spans="2:13" ht="27.75" customHeight="1">
      <c r="B46" s="1186"/>
      <c r="C46" s="1187"/>
      <c r="D46" s="107"/>
      <c r="E46" s="1190" t="s">
        <v>36</v>
      </c>
      <c r="F46" s="1190"/>
      <c r="G46" s="1190"/>
      <c r="H46" s="1191"/>
      <c r="I46" s="358" t="s">
        <v>487</v>
      </c>
      <c r="J46" s="359" t="s">
        <v>487</v>
      </c>
      <c r="K46" s="359" t="s">
        <v>487</v>
      </c>
      <c r="L46" s="359" t="s">
        <v>487</v>
      </c>
      <c r="M46" s="360" t="s">
        <v>487</v>
      </c>
    </row>
    <row r="47" spans="2:13" ht="27.75" customHeight="1">
      <c r="B47" s="1186"/>
      <c r="C47" s="1187"/>
      <c r="D47" s="108"/>
      <c r="E47" s="1200" t="s">
        <v>37</v>
      </c>
      <c r="F47" s="1201"/>
      <c r="G47" s="1201"/>
      <c r="H47" s="1202"/>
      <c r="I47" s="358" t="s">
        <v>487</v>
      </c>
      <c r="J47" s="359" t="s">
        <v>487</v>
      </c>
      <c r="K47" s="359" t="s">
        <v>487</v>
      </c>
      <c r="L47" s="359" t="s">
        <v>487</v>
      </c>
      <c r="M47" s="360" t="s">
        <v>487</v>
      </c>
    </row>
    <row r="48" spans="2:13" ht="27.75" customHeight="1">
      <c r="B48" s="1186"/>
      <c r="C48" s="1187"/>
      <c r="D48" s="106"/>
      <c r="E48" s="1190" t="s">
        <v>38</v>
      </c>
      <c r="F48" s="1190"/>
      <c r="G48" s="1190"/>
      <c r="H48" s="1191"/>
      <c r="I48" s="358" t="s">
        <v>487</v>
      </c>
      <c r="J48" s="359" t="s">
        <v>487</v>
      </c>
      <c r="K48" s="359" t="s">
        <v>487</v>
      </c>
      <c r="L48" s="359" t="s">
        <v>487</v>
      </c>
      <c r="M48" s="360" t="s">
        <v>487</v>
      </c>
    </row>
    <row r="49" spans="2:13" ht="27.75" customHeight="1">
      <c r="B49" s="1188"/>
      <c r="C49" s="1189"/>
      <c r="D49" s="106"/>
      <c r="E49" s="1190" t="s">
        <v>39</v>
      </c>
      <c r="F49" s="1190"/>
      <c r="G49" s="1190"/>
      <c r="H49" s="1191"/>
      <c r="I49" s="358" t="s">
        <v>487</v>
      </c>
      <c r="J49" s="359" t="s">
        <v>487</v>
      </c>
      <c r="K49" s="359" t="s">
        <v>487</v>
      </c>
      <c r="L49" s="359" t="s">
        <v>487</v>
      </c>
      <c r="M49" s="360" t="s">
        <v>487</v>
      </c>
    </row>
    <row r="50" spans="2:13" ht="27.75" customHeight="1">
      <c r="B50" s="1184" t="s">
        <v>40</v>
      </c>
      <c r="C50" s="1185"/>
      <c r="D50" s="109"/>
      <c r="E50" s="1190" t="s">
        <v>41</v>
      </c>
      <c r="F50" s="1190"/>
      <c r="G50" s="1190"/>
      <c r="H50" s="1191"/>
      <c r="I50" s="358">
        <v>3714</v>
      </c>
      <c r="J50" s="359">
        <v>3937</v>
      </c>
      <c r="K50" s="359">
        <v>4389</v>
      </c>
      <c r="L50" s="359">
        <v>4447</v>
      </c>
      <c r="M50" s="360">
        <v>4197</v>
      </c>
    </row>
    <row r="51" spans="2:13" ht="27.75" customHeight="1">
      <c r="B51" s="1186"/>
      <c r="C51" s="1187"/>
      <c r="D51" s="106"/>
      <c r="E51" s="1190" t="s">
        <v>42</v>
      </c>
      <c r="F51" s="1190"/>
      <c r="G51" s="1190"/>
      <c r="H51" s="1191"/>
      <c r="I51" s="358">
        <v>120</v>
      </c>
      <c r="J51" s="359">
        <v>42</v>
      </c>
      <c r="K51" s="359">
        <v>29</v>
      </c>
      <c r="L51" s="359">
        <v>200</v>
      </c>
      <c r="M51" s="360">
        <v>200</v>
      </c>
    </row>
    <row r="52" spans="2:13" ht="27.75" customHeight="1">
      <c r="B52" s="1188"/>
      <c r="C52" s="1189"/>
      <c r="D52" s="106"/>
      <c r="E52" s="1190" t="s">
        <v>43</v>
      </c>
      <c r="F52" s="1190"/>
      <c r="G52" s="1190"/>
      <c r="H52" s="1191"/>
      <c r="I52" s="358">
        <v>9558</v>
      </c>
      <c r="J52" s="359">
        <v>9033</v>
      </c>
      <c r="K52" s="359">
        <v>8547</v>
      </c>
      <c r="L52" s="359">
        <v>7881</v>
      </c>
      <c r="M52" s="360">
        <v>7482</v>
      </c>
    </row>
    <row r="53" spans="2:13" ht="27.75" customHeight="1" thickBot="1">
      <c r="B53" s="1192" t="s">
        <v>19</v>
      </c>
      <c r="C53" s="1193"/>
      <c r="D53" s="110"/>
      <c r="E53" s="1194" t="s">
        <v>44</v>
      </c>
      <c r="F53" s="1194"/>
      <c r="G53" s="1194"/>
      <c r="H53" s="1195"/>
      <c r="I53" s="361">
        <v>590</v>
      </c>
      <c r="J53" s="362">
        <v>413</v>
      </c>
      <c r="K53" s="362">
        <v>-169</v>
      </c>
      <c r="L53" s="362">
        <v>-310</v>
      </c>
      <c r="M53" s="363">
        <v>-214</v>
      </c>
    </row>
    <row r="54" spans="2:13" ht="27.75" customHeight="1">
      <c r="B54" s="111"/>
      <c r="C54" s="112"/>
      <c r="D54" s="112"/>
      <c r="E54" s="113"/>
      <c r="F54" s="113"/>
      <c r="G54" s="113"/>
      <c r="H54" s="113"/>
      <c r="I54" s="114"/>
      <c r="J54" s="114"/>
      <c r="K54" s="114"/>
      <c r="L54" s="114"/>
      <c r="M54" s="114"/>
    </row>
    <row r="55" spans="2:13"/>
  </sheetData>
  <sheetProtection algorithmName="SHA-512" hashValue="tzcFC4xkuLfNhoAYcGtWci2aXCfJs5duPMTMrBZd3DW2tkYkJ0wHNDyfkI4MsGTadmlYzxga6+O0QnIJGlGOpQ==" saltValue="/qrmuf+hsXJsTnIb6uDn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528</v>
      </c>
      <c r="G54" s="119" t="s">
        <v>529</v>
      </c>
      <c r="H54" s="120" t="s">
        <v>530</v>
      </c>
    </row>
    <row r="55" spans="2:8" ht="52.5" customHeight="1">
      <c r="B55" s="121"/>
      <c r="C55" s="1211" t="s">
        <v>46</v>
      </c>
      <c r="D55" s="1211"/>
      <c r="E55" s="1212"/>
      <c r="F55" s="122">
        <v>1850</v>
      </c>
      <c r="G55" s="122">
        <v>1784</v>
      </c>
      <c r="H55" s="123">
        <v>1696</v>
      </c>
    </row>
    <row r="56" spans="2:8" ht="52.5" customHeight="1">
      <c r="B56" s="124"/>
      <c r="C56" s="1213" t="s">
        <v>47</v>
      </c>
      <c r="D56" s="1213"/>
      <c r="E56" s="1214"/>
      <c r="F56" s="125">
        <v>293</v>
      </c>
      <c r="G56" s="125">
        <v>194</v>
      </c>
      <c r="H56" s="126">
        <v>176</v>
      </c>
    </row>
    <row r="57" spans="2:8" ht="53.25" customHeight="1">
      <c r="B57" s="124"/>
      <c r="C57" s="1215" t="s">
        <v>48</v>
      </c>
      <c r="D57" s="1215"/>
      <c r="E57" s="1216"/>
      <c r="F57" s="127">
        <v>2242</v>
      </c>
      <c r="G57" s="127">
        <v>2495</v>
      </c>
      <c r="H57" s="128">
        <v>2442</v>
      </c>
    </row>
    <row r="58" spans="2:8" ht="45.75" customHeight="1">
      <c r="B58" s="129"/>
      <c r="C58" s="1203" t="s">
        <v>548</v>
      </c>
      <c r="D58" s="1204"/>
      <c r="E58" s="1205"/>
      <c r="F58" s="130">
        <v>923</v>
      </c>
      <c r="G58" s="130">
        <v>923</v>
      </c>
      <c r="H58" s="131">
        <v>759</v>
      </c>
    </row>
    <row r="59" spans="2:8" ht="45.75" customHeight="1">
      <c r="B59" s="129"/>
      <c r="C59" s="1203" t="s">
        <v>549</v>
      </c>
      <c r="D59" s="1204"/>
      <c r="E59" s="1205"/>
      <c r="F59" s="130">
        <v>631</v>
      </c>
      <c r="G59" s="130">
        <v>691</v>
      </c>
      <c r="H59" s="131">
        <v>722</v>
      </c>
    </row>
    <row r="60" spans="2:8" ht="45.75" customHeight="1">
      <c r="B60" s="129"/>
      <c r="C60" s="1203" t="s">
        <v>550</v>
      </c>
      <c r="D60" s="1204"/>
      <c r="E60" s="1205"/>
      <c r="F60" s="130">
        <v>100</v>
      </c>
      <c r="G60" s="130">
        <v>300</v>
      </c>
      <c r="H60" s="131">
        <v>400</v>
      </c>
    </row>
    <row r="61" spans="2:8" ht="45.75" customHeight="1">
      <c r="B61" s="129"/>
      <c r="C61" s="1203" t="s">
        <v>551</v>
      </c>
      <c r="D61" s="1204"/>
      <c r="E61" s="1205"/>
      <c r="F61" s="130">
        <v>160</v>
      </c>
      <c r="G61" s="130">
        <v>170</v>
      </c>
      <c r="H61" s="131">
        <v>168</v>
      </c>
    </row>
    <row r="62" spans="2:8" ht="45.75" customHeight="1" thickBot="1">
      <c r="B62" s="132"/>
      <c r="C62" s="1206" t="s">
        <v>552</v>
      </c>
      <c r="D62" s="1207"/>
      <c r="E62" s="1208"/>
      <c r="F62" s="133">
        <v>156</v>
      </c>
      <c r="G62" s="133">
        <v>141</v>
      </c>
      <c r="H62" s="134">
        <v>128</v>
      </c>
    </row>
    <row r="63" spans="2:8" ht="52.5" customHeight="1" thickBot="1">
      <c r="B63" s="135"/>
      <c r="C63" s="1209" t="s">
        <v>49</v>
      </c>
      <c r="D63" s="1209"/>
      <c r="E63" s="1210"/>
      <c r="F63" s="136">
        <v>4386</v>
      </c>
      <c r="G63" s="136">
        <v>4473</v>
      </c>
      <c r="H63" s="137">
        <v>4315</v>
      </c>
    </row>
    <row r="64" spans="2:8"/>
  </sheetData>
  <sheetProtection algorithmName="SHA-512" hashValue="ZvmrhGgbM2arMoyIZRCVwHOTNCm6wzHBhA4JcQR7L+Ypp3+UETiXW3wGfZl4lowFpvS+tzluTVEu9jWslncRbg==" saltValue="zIUXHz77bGvyF4s3Pc/R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525</v>
      </c>
      <c r="G2" s="151"/>
      <c r="H2" s="152"/>
    </row>
    <row r="3" spans="1:8">
      <c r="A3" s="148" t="s">
        <v>518</v>
      </c>
      <c r="B3" s="153"/>
      <c r="C3" s="154"/>
      <c r="D3" s="155">
        <v>29963</v>
      </c>
      <c r="E3" s="156"/>
      <c r="F3" s="157">
        <v>59119</v>
      </c>
      <c r="G3" s="158"/>
      <c r="H3" s="159"/>
    </row>
    <row r="4" spans="1:8">
      <c r="A4" s="160"/>
      <c r="B4" s="161"/>
      <c r="C4" s="162"/>
      <c r="D4" s="163">
        <v>17936</v>
      </c>
      <c r="E4" s="164"/>
      <c r="F4" s="165">
        <v>29900</v>
      </c>
      <c r="G4" s="166"/>
      <c r="H4" s="167"/>
    </row>
    <row r="5" spans="1:8">
      <c r="A5" s="148" t="s">
        <v>520</v>
      </c>
      <c r="B5" s="153"/>
      <c r="C5" s="154"/>
      <c r="D5" s="155">
        <v>57520</v>
      </c>
      <c r="E5" s="156"/>
      <c r="F5" s="157">
        <v>53895</v>
      </c>
      <c r="G5" s="158"/>
      <c r="H5" s="159"/>
    </row>
    <row r="6" spans="1:8">
      <c r="A6" s="160"/>
      <c r="B6" s="161"/>
      <c r="C6" s="162"/>
      <c r="D6" s="163">
        <v>35495</v>
      </c>
      <c r="E6" s="164"/>
      <c r="F6" s="165">
        <v>31224</v>
      </c>
      <c r="G6" s="166"/>
      <c r="H6" s="167"/>
    </row>
    <row r="7" spans="1:8">
      <c r="A7" s="148" t="s">
        <v>521</v>
      </c>
      <c r="B7" s="153"/>
      <c r="C7" s="154"/>
      <c r="D7" s="155">
        <v>63485</v>
      </c>
      <c r="E7" s="156"/>
      <c r="F7" s="157">
        <v>56181</v>
      </c>
      <c r="G7" s="158"/>
      <c r="H7" s="159"/>
    </row>
    <row r="8" spans="1:8">
      <c r="A8" s="160"/>
      <c r="B8" s="161"/>
      <c r="C8" s="162"/>
      <c r="D8" s="163">
        <v>42790</v>
      </c>
      <c r="E8" s="164"/>
      <c r="F8" s="165">
        <v>32039</v>
      </c>
      <c r="G8" s="166"/>
      <c r="H8" s="167"/>
    </row>
    <row r="9" spans="1:8">
      <c r="A9" s="148" t="s">
        <v>522</v>
      </c>
      <c r="B9" s="153"/>
      <c r="C9" s="154"/>
      <c r="D9" s="155">
        <v>46833</v>
      </c>
      <c r="E9" s="156"/>
      <c r="F9" s="157">
        <v>47730</v>
      </c>
      <c r="G9" s="158"/>
      <c r="H9" s="159"/>
    </row>
    <row r="10" spans="1:8">
      <c r="A10" s="160"/>
      <c r="B10" s="161"/>
      <c r="C10" s="162"/>
      <c r="D10" s="163">
        <v>32424</v>
      </c>
      <c r="E10" s="164"/>
      <c r="F10" s="165">
        <v>26378</v>
      </c>
      <c r="G10" s="166"/>
      <c r="H10" s="167"/>
    </row>
    <row r="11" spans="1:8">
      <c r="A11" s="148" t="s">
        <v>523</v>
      </c>
      <c r="B11" s="153"/>
      <c r="C11" s="154"/>
      <c r="D11" s="155">
        <v>66092</v>
      </c>
      <c r="E11" s="156"/>
      <c r="F11" s="157">
        <v>61921</v>
      </c>
      <c r="G11" s="158"/>
      <c r="H11" s="159"/>
    </row>
    <row r="12" spans="1:8">
      <c r="A12" s="160"/>
      <c r="B12" s="161"/>
      <c r="C12" s="168"/>
      <c r="D12" s="163">
        <v>39875</v>
      </c>
      <c r="E12" s="164"/>
      <c r="F12" s="165">
        <v>34719</v>
      </c>
      <c r="G12" s="166"/>
      <c r="H12" s="167"/>
    </row>
    <row r="13" spans="1:8">
      <c r="A13" s="148"/>
      <c r="B13" s="153"/>
      <c r="C13" s="169"/>
      <c r="D13" s="170">
        <v>52779</v>
      </c>
      <c r="E13" s="171"/>
      <c r="F13" s="172">
        <v>55769</v>
      </c>
      <c r="G13" s="173"/>
      <c r="H13" s="159"/>
    </row>
    <row r="14" spans="1:8">
      <c r="A14" s="160"/>
      <c r="B14" s="161"/>
      <c r="C14" s="162"/>
      <c r="D14" s="163">
        <v>33704</v>
      </c>
      <c r="E14" s="164"/>
      <c r="F14" s="165">
        <v>30852</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6.67</v>
      </c>
      <c r="C19" s="174">
        <f>ROUND(VALUE(SUBSTITUTE(実質収支比率等に係る経年分析!G$48,"▲","-")),2)</f>
        <v>6.14</v>
      </c>
      <c r="D19" s="174">
        <f>ROUND(VALUE(SUBSTITUTE(実質収支比率等に係る経年分析!H$48,"▲","-")),2)</f>
        <v>6.59</v>
      </c>
      <c r="E19" s="174">
        <f>ROUND(VALUE(SUBSTITUTE(実質収支比率等に係る経年分析!I$48,"▲","-")),2)</f>
        <v>6.17</v>
      </c>
      <c r="F19" s="174">
        <f>ROUND(VALUE(SUBSTITUTE(実質収支比率等に係る経年分析!J$48,"▲","-")),2)</f>
        <v>3.44</v>
      </c>
    </row>
    <row r="20" spans="1:11">
      <c r="A20" s="174" t="s">
        <v>53</v>
      </c>
      <c r="B20" s="174">
        <f>ROUND(VALUE(SUBSTITUTE(実質収支比率等に係る経年分析!F$47,"▲","-")),2)</f>
        <v>24.37</v>
      </c>
      <c r="C20" s="174">
        <f>ROUND(VALUE(SUBSTITUTE(実質収支比率等に係る経年分析!G$47,"▲","-")),2)</f>
        <v>25.26</v>
      </c>
      <c r="D20" s="174">
        <f>ROUND(VALUE(SUBSTITUTE(実質収支比率等に係る経年分析!H$47,"▲","-")),2)</f>
        <v>26.21</v>
      </c>
      <c r="E20" s="174">
        <f>ROUND(VALUE(SUBSTITUTE(実質収支比率等に係る経年分析!I$47,"▲","-")),2)</f>
        <v>26.1</v>
      </c>
      <c r="F20" s="174">
        <f>ROUND(VALUE(SUBSTITUTE(実質収支比率等に係る経年分析!J$47,"▲","-")),2)</f>
        <v>24.85</v>
      </c>
    </row>
    <row r="21" spans="1:11">
      <c r="A21" s="174" t="s">
        <v>54</v>
      </c>
      <c r="B21" s="174">
        <f>IF(ISNUMBER(VALUE(SUBSTITUTE(実質収支比率等に係る経年分析!F$49,"▲","-"))),ROUND(VALUE(SUBSTITUTE(実質収支比率等に係る経年分析!F$49,"▲","-")),2),NA())</f>
        <v>-8.2100000000000009</v>
      </c>
      <c r="C21" s="174">
        <f>IF(ISNUMBER(VALUE(SUBSTITUTE(実質収支比率等に係る経年分析!G$49,"▲","-"))),ROUND(VALUE(SUBSTITUTE(実質収支比率等に係る経年分析!G$49,"▲","-")),2),NA())</f>
        <v>1.45</v>
      </c>
      <c r="D21" s="174">
        <f>IF(ISNUMBER(VALUE(SUBSTITUTE(実質収支比率等に係る経年分析!H$49,"▲","-"))),ROUND(VALUE(SUBSTITUTE(実質収支比率等に係る経年分析!H$49,"▲","-")),2),NA())</f>
        <v>2.99</v>
      </c>
      <c r="E21" s="174">
        <f>IF(ISNUMBER(VALUE(SUBSTITUTE(実質収支比率等に係る経年分析!I$49,"▲","-"))),ROUND(VALUE(SUBSTITUTE(実質収支比率等に係る経年分析!I$49,"▲","-")),2),NA())</f>
        <v>-1.59</v>
      </c>
      <c r="F21" s="174">
        <f>IF(ISNUMBER(VALUE(SUBSTITUTE(実質収支比率等に係る経年分析!J$49,"▲","-"))),ROUND(VALUE(SUBSTITUTE(実質収支比率等に係る経年分析!J$49,"▲","-")),2),NA())</f>
        <v>-4.0199999999999996</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c r="A33" s="175" t="str">
        <f>IF(連結実質赤字比率に係る赤字・黒字の構成分析!C$37="",NA(),連結実質赤字比率に係る赤字・黒字の構成分析!C$37)</f>
        <v>東陽食肉センター特別会計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0.56000000000000005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0.64</v>
      </c>
    </row>
    <row r="34" spans="1:16">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2.66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2.35</v>
      </c>
    </row>
    <row r="35" spans="1:16">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3.04</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6.66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6.58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3.44</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985</v>
      </c>
      <c r="E42" s="176"/>
      <c r="F42" s="176"/>
      <c r="G42" s="176">
        <f>'実質公債費比率（分子）の構造'!L$52</f>
        <v>930</v>
      </c>
      <c r="H42" s="176"/>
      <c r="I42" s="176"/>
      <c r="J42" s="176">
        <f>'実質公債費比率（分子）の構造'!M$52</f>
        <v>978</v>
      </c>
      <c r="K42" s="176"/>
      <c r="L42" s="176"/>
      <c r="M42" s="176">
        <f>'実質公債費比率（分子）の構造'!N$52</f>
        <v>986</v>
      </c>
      <c r="N42" s="176"/>
      <c r="O42" s="176"/>
      <c r="P42" s="176">
        <f>'実質公債費比率（分子）の構造'!O$52</f>
        <v>922</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1</v>
      </c>
      <c r="C44" s="176"/>
      <c r="D44" s="176"/>
      <c r="E44" s="176">
        <f>'実質公債費比率（分子）の構造'!L$50</f>
        <v>2</v>
      </c>
      <c r="F44" s="176"/>
      <c r="G44" s="176"/>
      <c r="H44" s="176">
        <f>'実質公債費比率（分子）の構造'!M$50</f>
        <v>1</v>
      </c>
      <c r="I44" s="176"/>
      <c r="J44" s="176"/>
      <c r="K44" s="176">
        <f>'実質公債費比率（分子）の構造'!N$50</f>
        <v>2</v>
      </c>
      <c r="L44" s="176"/>
      <c r="M44" s="176"/>
      <c r="N44" s="176">
        <f>'実質公債費比率（分子）の構造'!O$50</f>
        <v>4</v>
      </c>
      <c r="O44" s="176"/>
      <c r="P44" s="176"/>
    </row>
    <row r="45" spans="1:16">
      <c r="A45" s="176" t="s">
        <v>63</v>
      </c>
      <c r="B45" s="176">
        <f>'実質公債費比率（分子）の構造'!K$49</f>
        <v>21</v>
      </c>
      <c r="C45" s="176"/>
      <c r="D45" s="176"/>
      <c r="E45" s="176">
        <f>'実質公債費比率（分子）の構造'!L$49</f>
        <v>22</v>
      </c>
      <c r="F45" s="176"/>
      <c r="G45" s="176"/>
      <c r="H45" s="176">
        <f>'実質公債費比率（分子）の構造'!M$49</f>
        <v>30</v>
      </c>
      <c r="I45" s="176"/>
      <c r="J45" s="176"/>
      <c r="K45" s="176">
        <f>'実質公債費比率（分子）の構造'!N$49</f>
        <v>42</v>
      </c>
      <c r="L45" s="176"/>
      <c r="M45" s="176"/>
      <c r="N45" s="176">
        <f>'実質公債費比率（分子）の構造'!O$49</f>
        <v>44</v>
      </c>
      <c r="O45" s="176"/>
      <c r="P45" s="176"/>
    </row>
    <row r="46" spans="1:16">
      <c r="A46" s="176" t="s">
        <v>64</v>
      </c>
      <c r="B46" s="176">
        <f>'実質公債費比率（分子）の構造'!K$48</f>
        <v>181</v>
      </c>
      <c r="C46" s="176"/>
      <c r="D46" s="176"/>
      <c r="E46" s="176">
        <f>'実質公債費比率（分子）の構造'!L$48</f>
        <v>72</v>
      </c>
      <c r="F46" s="176"/>
      <c r="G46" s="176"/>
      <c r="H46" s="176">
        <f>'実質公債費比率（分子）の構造'!M$48</f>
        <v>81</v>
      </c>
      <c r="I46" s="176"/>
      <c r="J46" s="176"/>
      <c r="K46" s="176">
        <f>'実質公債費比率（分子）の構造'!N$48</f>
        <v>64</v>
      </c>
      <c r="L46" s="176"/>
      <c r="M46" s="176"/>
      <c r="N46" s="176">
        <f>'実質公債費比率（分子）の構造'!O$48</f>
        <v>60</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1178</v>
      </c>
      <c r="C49" s="176"/>
      <c r="D49" s="176"/>
      <c r="E49" s="176">
        <f>'実質公債費比率（分子）の構造'!L$45</f>
        <v>1138</v>
      </c>
      <c r="F49" s="176"/>
      <c r="G49" s="176"/>
      <c r="H49" s="176">
        <f>'実質公債費比率（分子）の構造'!M$45</f>
        <v>1176</v>
      </c>
      <c r="I49" s="176"/>
      <c r="J49" s="176"/>
      <c r="K49" s="176">
        <f>'実質公債費比率（分子）の構造'!N$45</f>
        <v>1196</v>
      </c>
      <c r="L49" s="176"/>
      <c r="M49" s="176"/>
      <c r="N49" s="176">
        <f>'実質公債費比率（分子）の構造'!O$45</f>
        <v>1117</v>
      </c>
      <c r="O49" s="176"/>
      <c r="P49" s="176"/>
    </row>
    <row r="50" spans="1:16">
      <c r="A50" s="176" t="s">
        <v>67</v>
      </c>
      <c r="B50" s="176" t="e">
        <f>NA()</f>
        <v>#N/A</v>
      </c>
      <c r="C50" s="176">
        <f>IF(ISNUMBER('実質公債費比率（分子）の構造'!K$53),'実質公債費比率（分子）の構造'!K$53,NA())</f>
        <v>396</v>
      </c>
      <c r="D50" s="176" t="e">
        <f>NA()</f>
        <v>#N/A</v>
      </c>
      <c r="E50" s="176" t="e">
        <f>NA()</f>
        <v>#N/A</v>
      </c>
      <c r="F50" s="176">
        <f>IF(ISNUMBER('実質公債費比率（分子）の構造'!L$53),'実質公債費比率（分子）の構造'!L$53,NA())</f>
        <v>304</v>
      </c>
      <c r="G50" s="176" t="e">
        <f>NA()</f>
        <v>#N/A</v>
      </c>
      <c r="H50" s="176" t="e">
        <f>NA()</f>
        <v>#N/A</v>
      </c>
      <c r="I50" s="176">
        <f>IF(ISNUMBER('実質公債費比率（分子）の構造'!M$53),'実質公債費比率（分子）の構造'!M$53,NA())</f>
        <v>310</v>
      </c>
      <c r="J50" s="176" t="e">
        <f>NA()</f>
        <v>#N/A</v>
      </c>
      <c r="K50" s="176" t="e">
        <f>NA()</f>
        <v>#N/A</v>
      </c>
      <c r="L50" s="176">
        <f>IF(ISNUMBER('実質公債費比率（分子）の構造'!N$53),'実質公債費比率（分子）の構造'!N$53,NA())</f>
        <v>318</v>
      </c>
      <c r="M50" s="176" t="e">
        <f>NA()</f>
        <v>#N/A</v>
      </c>
      <c r="N50" s="176" t="e">
        <f>NA()</f>
        <v>#N/A</v>
      </c>
      <c r="O50" s="176">
        <f>IF(ISNUMBER('実質公債費比率（分子）の構造'!O$53),'実質公債費比率（分子）の構造'!O$53,NA())</f>
        <v>303</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9558</v>
      </c>
      <c r="E56" s="175"/>
      <c r="F56" s="175"/>
      <c r="G56" s="175">
        <f>'将来負担比率（分子）の構造'!J$52</f>
        <v>9033</v>
      </c>
      <c r="H56" s="175"/>
      <c r="I56" s="175"/>
      <c r="J56" s="175">
        <f>'将来負担比率（分子）の構造'!K$52</f>
        <v>8547</v>
      </c>
      <c r="K56" s="175"/>
      <c r="L56" s="175"/>
      <c r="M56" s="175">
        <f>'将来負担比率（分子）の構造'!L$52</f>
        <v>7881</v>
      </c>
      <c r="N56" s="175"/>
      <c r="O56" s="175"/>
      <c r="P56" s="175">
        <f>'将来負担比率（分子）の構造'!M$52</f>
        <v>7482</v>
      </c>
    </row>
    <row r="57" spans="1:16">
      <c r="A57" s="175" t="s">
        <v>42</v>
      </c>
      <c r="B57" s="175"/>
      <c r="C57" s="175"/>
      <c r="D57" s="175">
        <f>'将来負担比率（分子）の構造'!I$51</f>
        <v>120</v>
      </c>
      <c r="E57" s="175"/>
      <c r="F57" s="175"/>
      <c r="G57" s="175">
        <f>'将来負担比率（分子）の構造'!J$51</f>
        <v>42</v>
      </c>
      <c r="H57" s="175"/>
      <c r="I57" s="175"/>
      <c r="J57" s="175">
        <f>'将来負担比率（分子）の構造'!K$51</f>
        <v>29</v>
      </c>
      <c r="K57" s="175"/>
      <c r="L57" s="175"/>
      <c r="M57" s="175">
        <f>'将来負担比率（分子）の構造'!L$51</f>
        <v>200</v>
      </c>
      <c r="N57" s="175"/>
      <c r="O57" s="175"/>
      <c r="P57" s="175">
        <f>'将来負担比率（分子）の構造'!M$51</f>
        <v>200</v>
      </c>
    </row>
    <row r="58" spans="1:16">
      <c r="A58" s="175" t="s">
        <v>41</v>
      </c>
      <c r="B58" s="175"/>
      <c r="C58" s="175"/>
      <c r="D58" s="175">
        <f>'将来負担比率（分子）の構造'!I$50</f>
        <v>3714</v>
      </c>
      <c r="E58" s="175"/>
      <c r="F58" s="175"/>
      <c r="G58" s="175">
        <f>'将来負担比率（分子）の構造'!J$50</f>
        <v>3937</v>
      </c>
      <c r="H58" s="175"/>
      <c r="I58" s="175"/>
      <c r="J58" s="175">
        <f>'将来負担比率（分子）の構造'!K$50</f>
        <v>4389</v>
      </c>
      <c r="K58" s="175"/>
      <c r="L58" s="175"/>
      <c r="M58" s="175">
        <f>'将来負担比率（分子）の構造'!L$50</f>
        <v>4447</v>
      </c>
      <c r="N58" s="175"/>
      <c r="O58" s="175"/>
      <c r="P58" s="175">
        <f>'将来負担比率（分子）の構造'!M$50</f>
        <v>4197</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1697</v>
      </c>
      <c r="C62" s="175"/>
      <c r="D62" s="175"/>
      <c r="E62" s="175">
        <f>'将来負担比率（分子）の構造'!J$45</f>
        <v>1741</v>
      </c>
      <c r="F62" s="175"/>
      <c r="G62" s="175"/>
      <c r="H62" s="175">
        <f>'将来負担比率（分子）の構造'!K$45</f>
        <v>1604</v>
      </c>
      <c r="I62" s="175"/>
      <c r="J62" s="175"/>
      <c r="K62" s="175">
        <f>'将来負担比率（分子）の構造'!L$45</f>
        <v>1530</v>
      </c>
      <c r="L62" s="175"/>
      <c r="M62" s="175"/>
      <c r="N62" s="175">
        <f>'将来負担比率（分子）の構造'!M$45</f>
        <v>1453</v>
      </c>
      <c r="O62" s="175"/>
      <c r="P62" s="175"/>
    </row>
    <row r="63" spans="1:16">
      <c r="A63" s="175" t="s">
        <v>34</v>
      </c>
      <c r="B63" s="175">
        <f>'将来負担比率（分子）の構造'!I$44</f>
        <v>161</v>
      </c>
      <c r="C63" s="175"/>
      <c r="D63" s="175"/>
      <c r="E63" s="175">
        <f>'将来負担比率（分子）の構造'!J$44</f>
        <v>182</v>
      </c>
      <c r="F63" s="175"/>
      <c r="G63" s="175"/>
      <c r="H63" s="175">
        <f>'将来負担比率（分子）の構造'!K$44</f>
        <v>204</v>
      </c>
      <c r="I63" s="175"/>
      <c r="J63" s="175"/>
      <c r="K63" s="175">
        <f>'将来負担比率（分子）の構造'!L$44</f>
        <v>439</v>
      </c>
      <c r="L63" s="175"/>
      <c r="M63" s="175"/>
      <c r="N63" s="175">
        <f>'将来負担比率（分子）の構造'!M$44</f>
        <v>478</v>
      </c>
      <c r="O63" s="175"/>
      <c r="P63" s="175"/>
    </row>
    <row r="64" spans="1:16">
      <c r="A64" s="175" t="s">
        <v>33</v>
      </c>
      <c r="B64" s="175">
        <f>'将来負担比率（分子）の構造'!I$43</f>
        <v>544</v>
      </c>
      <c r="C64" s="175"/>
      <c r="D64" s="175"/>
      <c r="E64" s="175">
        <f>'将来負担比率（分子）の構造'!J$43</f>
        <v>480</v>
      </c>
      <c r="F64" s="175"/>
      <c r="G64" s="175"/>
      <c r="H64" s="175">
        <f>'将来負担比率（分子）の構造'!K$43</f>
        <v>400</v>
      </c>
      <c r="I64" s="175"/>
      <c r="J64" s="175"/>
      <c r="K64" s="175">
        <f>'将来負担比率（分子）の構造'!L$43</f>
        <v>340</v>
      </c>
      <c r="L64" s="175"/>
      <c r="M64" s="175"/>
      <c r="N64" s="175">
        <f>'将来負担比率（分子）の構造'!M$43</f>
        <v>355</v>
      </c>
      <c r="O64" s="175"/>
      <c r="P64" s="175"/>
    </row>
    <row r="65" spans="1:16">
      <c r="A65" s="175" t="s">
        <v>32</v>
      </c>
      <c r="B65" s="175">
        <f>'将来負担比率（分子）の構造'!I$42</f>
        <v>51</v>
      </c>
      <c r="C65" s="175"/>
      <c r="D65" s="175"/>
      <c r="E65" s="175">
        <f>'将来負担比率（分子）の構造'!J$42</f>
        <v>49</v>
      </c>
      <c r="F65" s="175"/>
      <c r="G65" s="175"/>
      <c r="H65" s="175">
        <f>'将来負担比率（分子）の構造'!K$42</f>
        <v>48</v>
      </c>
      <c r="I65" s="175"/>
      <c r="J65" s="175"/>
      <c r="K65" s="175">
        <f>'将来負担比率（分子）の構造'!L$42</f>
        <v>48</v>
      </c>
      <c r="L65" s="175"/>
      <c r="M65" s="175"/>
      <c r="N65" s="175">
        <f>'将来負担比率（分子）の構造'!M$42</f>
        <v>46</v>
      </c>
      <c r="O65" s="175"/>
      <c r="P65" s="175"/>
    </row>
    <row r="66" spans="1:16">
      <c r="A66" s="175" t="s">
        <v>31</v>
      </c>
      <c r="B66" s="175">
        <f>'将来負担比率（分子）の構造'!I$41</f>
        <v>11529</v>
      </c>
      <c r="C66" s="175"/>
      <c r="D66" s="175"/>
      <c r="E66" s="175">
        <f>'将来負担比率（分子）の構造'!J$41</f>
        <v>10973</v>
      </c>
      <c r="F66" s="175"/>
      <c r="G66" s="175"/>
      <c r="H66" s="175">
        <f>'将来負担比率（分子）の構造'!K$41</f>
        <v>10540</v>
      </c>
      <c r="I66" s="175"/>
      <c r="J66" s="175"/>
      <c r="K66" s="175">
        <f>'将来負担比率（分子）の構造'!L$41</f>
        <v>9861</v>
      </c>
      <c r="L66" s="175"/>
      <c r="M66" s="175"/>
      <c r="N66" s="175">
        <f>'将来負担比率（分子）の構造'!M$41</f>
        <v>9333</v>
      </c>
      <c r="O66" s="175"/>
      <c r="P66" s="175"/>
    </row>
    <row r="67" spans="1:16">
      <c r="A67" s="175" t="s">
        <v>71</v>
      </c>
      <c r="B67" s="175" t="e">
        <f>NA()</f>
        <v>#N/A</v>
      </c>
      <c r="C67" s="175">
        <f>IF(ISNUMBER('将来負担比率（分子）の構造'!I$53), IF('将来負担比率（分子）の構造'!I$53 &lt; 0, 0, '将来負担比率（分子）の構造'!I$53), NA())</f>
        <v>590</v>
      </c>
      <c r="D67" s="175" t="e">
        <f>NA()</f>
        <v>#N/A</v>
      </c>
      <c r="E67" s="175" t="e">
        <f>NA()</f>
        <v>#N/A</v>
      </c>
      <c r="F67" s="175">
        <f>IF(ISNUMBER('将来負担比率（分子）の構造'!J$53), IF('将来負担比率（分子）の構造'!J$53 &lt; 0, 0, '将来負担比率（分子）の構造'!J$53), NA())</f>
        <v>413</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1850</v>
      </c>
      <c r="C72" s="179">
        <f>基金残高に係る経年分析!G55</f>
        <v>1784</v>
      </c>
      <c r="D72" s="179">
        <f>基金残高に係る経年分析!H55</f>
        <v>1696</v>
      </c>
    </row>
    <row r="73" spans="1:16">
      <c r="A73" s="178" t="s">
        <v>74</v>
      </c>
      <c r="B73" s="179">
        <f>基金残高に係る経年分析!F56</f>
        <v>293</v>
      </c>
      <c r="C73" s="179">
        <f>基金残高に係る経年分析!G56</f>
        <v>194</v>
      </c>
      <c r="D73" s="179">
        <f>基金残高に係る経年分析!H56</f>
        <v>176</v>
      </c>
    </row>
    <row r="74" spans="1:16">
      <c r="A74" s="178" t="s">
        <v>75</v>
      </c>
      <c r="B74" s="179">
        <f>基金残高に係る経年分析!F57</f>
        <v>2242</v>
      </c>
      <c r="C74" s="179">
        <f>基金残高に係る経年分析!G57</f>
        <v>2495</v>
      </c>
      <c r="D74" s="179">
        <f>基金残高に係る経年分析!H57</f>
        <v>2442</v>
      </c>
    </row>
  </sheetData>
  <sheetProtection algorithmName="SHA-512" hashValue="xKNFWToOWMg2ZQZJknt/a0f7cyRLhc9fEWGpLTshos8Qi49/LonQMl14KFOFhR/CcGBkdN7F7rU+irmcoJ+WMQ==" saltValue="O0sXs0Rs9Fck/39HqMxppQ==" spinCount="100000" sheet="1" objects="1" scenarios="1"/>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2025-03-13T00:59:09Z</cp:lastPrinted>
  <dcterms:created xsi:type="dcterms:W3CDTF">2025-02-19T01:44:16Z</dcterms:created>
  <dcterms:modified xsi:type="dcterms:W3CDTF">2025-03-17T06:12:22Z</dcterms:modified>
  <cp:category/>
</cp:coreProperties>
</file>