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7B16FFBF-C832-4401-B7F1-7D1FAC52EFAA}" xr6:coauthVersionLast="47" xr6:coauthVersionMax="47" xr10:uidLastSave="{00000000-0000-0000-0000-000000000000}"/>
  <bookViews>
    <workbookView xWindow="-108" yWindow="-108" windowWidth="23256" windowHeight="12456" tabRatio="9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P63" i="12" l="1"/>
  <c r="AU63" i="12" l="1"/>
  <c r="AP23" i="12"/>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CO35" i="10"/>
  <c r="AM35" i="10"/>
  <c r="C35" i="10"/>
  <c r="CO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<sst xmlns="http://schemas.openxmlformats.org/spreadsheetml/2006/main" count="1150" uniqueCount="644">
  <si>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</si>
  <si>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</si>
  <si>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</si>
  <si>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</si>
  <si>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</si>
  <si>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</si>
  <si>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</si>
  <si>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</si>
  <si>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</si>
  <si>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</si>
  <si>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</si>
  <si>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</si>
  <si>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</si>
  <si>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</si>
  <si>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</si>
  <si>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</si>
  <si>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</si>
  <si>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</si>
  <si>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</si>
  <si>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</si>
  <si>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</si>
  <si>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</si>
  <si>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</si>
  <si>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</si>
  <si>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</si>
  <si>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</si>
  <si>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</si>
  <si>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</si>
  <si>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</si>
  <si>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</si>
  <si>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</si>
  <si>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</si>
  <si>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</si>
  <si>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</si>
  <si>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</si>
  <si>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</si>
  <si>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</si>
  <si>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</si>
  <si>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</si>
  <si>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</si>
  <si>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</si>
  <si>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</si>
  <si>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</si>
  <si>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</si>
  <si>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</si>
  <si>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</si>
  <si>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</si>
  <si>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</si>
  <si>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</si>
  <si>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</si>
  <si>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</si>
  <si>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</si>
  <si>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</si>
  <si>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</si>
  <si>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</si>
  <si>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</si>
  <si>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</si>
  <si>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</si>
  <si>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</si>
  <si>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</si>
  <si>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</si>
  <si>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</si>
  <si>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</si>
  <si>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</si>
  <si>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</si>
  <si>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</si>
  <si>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</si>
  <si>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</si>
  <si>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</si>
  <si>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</si>
  <si>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</si>
  <si>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</si>
  <si>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</si>
  <si>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</si>
  <si>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</si>
  <si>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</si>
  <si>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</si>
  <si>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</si>
  <si>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</si>
  <si>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</si>
  <si>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</si>
  <si>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</si>
  <si>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</si>
  <si>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</si>
  <si>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</si>
  <si>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</si>
  <si>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</si>
  <si>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</si>
  <si>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</si>
  <si>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</si>
  <si>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</si>
  <si>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</si>
  <si>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</si>
  <si>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</si>
  <si>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</si>
  <si>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</si>
  <si>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</si>
  <si>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</si>
  <si>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</si>
  <si>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</si>
  <si>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</si>
  <si>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</si>
  <si>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</si>
  <si>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</si>
  <si>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</si>
  <si>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</si>
  <si>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</si>
  <si>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</si>
  <si>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</si>
  <si>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</si>
  <si>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</si>
  <si>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</si>
  <si>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</si>
  <si>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</si>
  <si>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</si>
  <si>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</si>
  <si>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</si>
  <si>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</si>
  <si>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</si>
  <si>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</si>
  <si>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</si>
  <si>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</si>
  <si>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</si>
  <si>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</si>
  <si>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</si>
  <si>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</si>
  <si>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</si>
  <si>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</si>
  <si>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</si>
  <si>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</si>
  <si>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</si>
  <si>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</si>
  <si>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</si>
  <si>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</si>
  <si>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</si>
  <si>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</si>
  <si>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</si>
  <si>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</si>
  <si>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</si>
  <si>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</si>
  <si>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</si>
  <si>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</si>
  <si>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</si>
  <si>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</si>
  <si>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</si>
  <si>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</si>
  <si>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</si>
  <si>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</si>
  <si>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</si>
  <si>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</si>
  <si>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</si>
  <si>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</si>
  <si>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</si>
  <si>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</si>
  <si>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</si>
  <si>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</si>
  <si>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</si>
  <si>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</si>
  <si>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</si>
  <si>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</si>
  <si>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</si>
  <si>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</si>
  <si>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</si>
  <si>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</si>
  <si>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</si>
  <si>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</si>
  <si>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</si>
  <si>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</si>
  <si>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</si>
  <si>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</si>
  <si>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</si>
  <si>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</si>
  <si>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</si>
  <si>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</si>
  <si>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</si>
  <si>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</si>
  <si>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</si>
  <si>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</si>
  <si>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</si>
  <si>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</si>
  <si>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</si>
  <si>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</si>
  <si>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</si>
  <si>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</si>
  <si>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</si>
  <si>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</si>
  <si>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</si>
  <si>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</si>
  <si>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</si>
  <si>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</si>
  <si>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</si>
  <si>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</si>
  <si>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</si>
  <si>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</si>
  <si>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</si>
  <si>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</si>
  <si>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</si>
  <si>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</si>
  <si>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</si>
  <si>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</si>
  <si>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</si>
  <si>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</si>
  <si>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</si>
  <si>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</si>
  <si>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</si>
  <si>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</si>
  <si>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</si>
  <si>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</si>
  <si>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</si>
  <si>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</si>
  <si>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</si>
  <si>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</si>
  <si>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</si>
  <si>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</si>
  <si>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</si>
  <si>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</si>
  <si>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千葉県横芝光町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</si>
  <si>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</si>
  <si>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</si>
  <si>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</si>
  <si>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</si>
  <si>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</si>
  <si>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</si>
  <si>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</si>
  <si>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</si>
  <si>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</si>
  <si>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</si>
  <si>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</si>
  <si>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</si>
  <si>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</si>
  <si>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</si>
  <si>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</si>
  <si>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</si>
  <si>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</si>
  <si>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</si>
  <si>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</si>
  <si>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</si>
  <si>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</si>
  <si>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</si>
  <si>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</si>
  <si>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</si>
  <si>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</si>
  <si>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</si>
  <si>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</si>
  <si>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</si>
  <si>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</si>
  <si>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</si>
  <si>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</si>
  <si>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</si>
  <si>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</si>
  <si>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</si>
  <si>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</si>
  <si>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</si>
  <si>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</si>
  <si>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</si>
  <si>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</si>
  <si>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</si>
  <si>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</si>
  <si>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</si>
  <si>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</si>
  <si>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</si>
  <si>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</si>
  <si>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</si>
  <si>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</si>
  <si>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</si>
  <si>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</si>
  <si>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</si>
  <si>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</si>
  <si>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</si>
  <si>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</si>
  <si>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</si>
  <si>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</si>
  <si>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</si>
  <si>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</si>
  <si>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</si>
  <si>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</si>
  <si>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</si>
  <si>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</si>
  <si>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</si>
  <si>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</si>
  <si>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</si>
  <si>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</si>
  <si>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</si>
  <si>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</si>
  <si>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</si>
  <si>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</si>
  <si>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</si>
  <si>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</si>
  <si>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</si>
  <si>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</si>
  <si>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</si>
  <si>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</si>
  <si>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</si>
  <si>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</si>
  <si>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</si>
  <si>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</si>
  <si>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</si>
  <si>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</si>
  <si>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</si>
  <si>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</si>
  <si>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</si>
  <si>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</si>
  <si>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</si>
  <si>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</si>
  <si>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</si>
  <si>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</si>
  <si>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</si>
  <si>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</si>
  <si>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</si>
  <si>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</si>
  <si>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</si>
  <si>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</si>
  <si>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</si>
  <si>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</si>
  <si>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</si>
  <si>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</si>
  <si>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</si>
  <si>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</si>
  <si>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</si>
  <si>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</si>
  <si>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</si>
  <si>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</si>
  <si>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</si>
  <si>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</si>
  <si>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</si>
  <si>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</si>
  <si>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</si>
  <si>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</si>
  <si>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</si>
  <si>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</si>
  <si>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</si>
  <si>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</si>
  <si>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</si>
  <si>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</si>
  <si>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</si>
  <si>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</si>
  <si>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</si>
  <si>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</si>
  <si>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</si>
  <si>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</si>
  <si>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</si>
  <si>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</si>
  <si>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</si>
  <si>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</si>
  <si>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</si>
  <si>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</si>
  <si>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</si>
  <si>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</si>
  <si>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</si>
  <si>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</si>
  <si>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</si>
  <si>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</si>
  <si>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</si>
  <si>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</si>
  <si>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</si>
  <si>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</si>
  <si>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</si>
  <si>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</si>
  <si>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</si>
  <si>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</si>
  <si>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</si>
  <si>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</si>
  <si>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</si>
  <si>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</si>
  <si>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</si>
  <si>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</si>
  <si>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</si>
  <si>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</si>
  <si>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</si>
  <si>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</si>
  <si>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千葉県横芝光町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</si>
  <si>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</si>
  <si>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</si>
  <si>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</si>
  <si>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</si>
  <si>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</si>
  <si>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</si>
  <si>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</si>
  <si>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</si>
  <si>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</si>
  <si>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</si>
  <si>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</si>
  <si>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</si>
  <si>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</si>
  <si>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</si>
  <si>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</si>
  <si>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</si>
  <si>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</si>
  <si>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</si>
  <si>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</si>
  <si>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</si>
  <si>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</si>
  <si>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</si>
  <si>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</si>
  <si>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</si>
  <si>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</si>
  <si>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</si>
  <si>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</si>
  <si>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</si>
  <si>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</si>
  <si>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</si>
  <si>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</si>
  <si>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</si>
  <si>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</si>
  <si>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</si>
  <si>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</si>
  <si>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</si>
  <si>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</si>
  <si>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</si>
  <si>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</si>
  <si>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</si>
  <si>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</si>
  <si>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</si>
  <si>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</si>
  <si>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</si>
  <si>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</si>
  <si>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</si>
  <si>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</si>
  <si>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</si>
  <si>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</si>
  <si>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</si>
  <si>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</si>
  <si>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</si>
  <si>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</si>
  <si>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</si>
  <si>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</si>
  <si>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</si>
  <si>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</si>
  <si>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</si>
  <si>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</si>
  <si>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</si>
  <si>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</si>
  <si>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</si>
  <si>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</si>
  <si>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</si>
  <si>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</si>
  <si>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</si>
  <si>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</si>
  <si>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</si>
  <si>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</si>
  <si>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</si>
  <si>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</si>
  <si>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</si>
  <si>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</si>
  <si>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</si>
  <si>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</si>
  <si>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</si>
  <si>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</si>
  <si>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</si>
  <si>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</si>
  <si>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</si>
  <si>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</si>
  <si>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</si>
  <si>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</si>
  <si>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</si>
  <si>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</si>
  <si>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</si>
  <si>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</si>
  <si>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</si>
  <si>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</si>
  <si>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</si>
  <si>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</si>
  <si>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</si>
  <si>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</si>
  <si>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</si>
  <si>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</si>
  <si>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</si>
  <si>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</si>
  <si>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</si>
  <si>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</si>
  <si>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</si>
  <si>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</si>
  <si>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</si>
  <si>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</si>
  <si>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</si>
  <si>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</si>
  <si>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</si>
  <si>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</si>
  <si>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</si>
  <si>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</si>
  <si>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</si>
  <si>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</si>
  <si>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</si>
  <si>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</si>
  <si>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</si>
  <si>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</si>
  <si>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</si>
  <si>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</si>
  <si>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</si>
  <si>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t>
    <phoneticPr fontId="5"/>
  </si>
  <si>
    <t>-</t>
    <phoneticPr fontId="5"/>
  </si>
  <si>
    <t>-</t>
    <phoneticPr fontId="5"/>
  </si>
  <si>
    <t>-</t>
    <phoneticPr fontId="5"/>
  </si>
  <si>
    <t>-</t>
    <phoneticPr fontId="5"/>
  </si>
  <si>
    <t>(Ｆ)</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</si>
  <si>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</si>
  <si>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</si>
  <si>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</si>
  <si>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</si>
  <si>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</si>
  <si>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</si>
  <si>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</si>
  <si>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</si>
  <si>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</si>
  <si>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</si>
  <si>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</si>
  <si>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</si>
  <si>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</si>
  <si>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</si>
  <si>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</si>
  <si>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</si>
  <si>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</si>
  <si>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</si>
  <si>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</si>
  <si>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</si>
  <si>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</si>
  <si>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</si>
  <si>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</si>
  <si>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</si>
  <si>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</si>
  <si>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</si>
  <si>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</si>
  <si>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</si>
  <si>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</si>
  <si>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</si>
  <si>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</si>
  <si>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</si>
  <si>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</si>
  <si>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</si>
  <si>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</si>
  <si>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</si>
  <si>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</si>
  <si>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</si>
  <si>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</si>
  <si>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</si>
  <si>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</si>
  <si>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</si>
  <si>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</si>
  <si>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</si>
  <si>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</si>
  <si>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</si>
  <si>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</si>
  <si>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</si>
  <si>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</si>
  <si>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</si>
  <si>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</si>
  <si>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</si>
  <si>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</si>
  <si>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</si>
  <si>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</si>
  <si>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</si>
  <si>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</si>
  <si>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</si>
  <si>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</si>
  <si>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</si>
  <si>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</si>
  <si>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</si>
  <si>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</si>
  <si>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</si>
  <si>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</si>
  <si>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</si>
  <si>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</si>
  <si>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</si>
  <si>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</si>
  <si>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</si>
  <si>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</si>
  <si>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</si>
  <si>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</si>
  <si>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</si>
  <si>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</si>
  <si>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</si>
  <si>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</si>
  <si>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</si>
  <si>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</si>
  <si>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</si>
  <si>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</si>
  <si>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</si>
  <si>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</si>
  <si>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</si>
  <si>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</si>
  <si>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</si>
  <si>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</si>
  <si>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</si>
  <si>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</si>
  <si>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</si>
  <si>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</si>
  <si>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</si>
  <si>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</si>
  <si>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</si>
  <si>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</si>
  <si>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</si>
  <si>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</si>
  <si>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</si>
  <si>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3.00</t>
  </si>
  <si>
    <t>▲ 8.21</t>
  </si>
  <si>
    <t>一般会計</t>
  </si>
  <si>
    <t>病院事業会計</t>
  </si>
  <si>
    <t>介護保険特別会計</t>
  </si>
  <si>
    <t>国民健康保険特別会計</t>
  </si>
  <si>
    <t>東陽食肉センター特別会計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</si>
  <si>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</si>
  <si>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</si>
  <si>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</si>
  <si>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</si>
  <si>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</si>
  <si>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</si>
  <si>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</si>
  <si>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</si>
  <si>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</si>
  <si>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</si>
  <si>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</si>
  <si>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</si>
  <si>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</si>
  <si>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</si>
  <si>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</si>
  <si>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</si>
  <si>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</si>
  <si>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</si>
  <si>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</si>
  <si>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</si>
  <si>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</si>
  <si>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</si>
  <si>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</si>
  <si>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</si>
  <si>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</si>
  <si>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公共施設総合管理基金</t>
    <rPh sb="0" eb="4">
      <t>コウキョウシセツ</t>
    </rPh>
    <rPh sb="4" eb="10">
      <t>ソウゴウカンリキキン</t>
    </rPh>
    <phoneticPr fontId="2"/>
  </si>
  <si>
    <t>地域振興基金</t>
    <rPh sb="0" eb="2">
      <t>チイキ</t>
    </rPh>
    <rPh sb="2" eb="4">
      <t>シンコウ</t>
    </rPh>
    <rPh sb="4" eb="6">
      <t>キキン</t>
    </rPh>
    <phoneticPr fontId="2"/>
  </si>
  <si>
    <t>ふるさとまちづくり基金</t>
    <rPh sb="9" eb="11">
      <t>キキン</t>
    </rPh>
    <phoneticPr fontId="2"/>
  </si>
  <si>
    <t>地方創生基金</t>
    <rPh sb="0" eb="4">
      <t>チホウソウセイ</t>
    </rPh>
    <rPh sb="4" eb="6">
      <t>キキン</t>
    </rPh>
    <phoneticPr fontId="2"/>
  </si>
  <si>
    <t>文化スポーツ振興基金</t>
    <rPh sb="0" eb="2">
      <t>ブンカ</t>
    </rPh>
    <rPh sb="6" eb="8">
      <t>シンコウ</t>
    </rPh>
    <rPh sb="8" eb="10">
      <t>キキン</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</si>
  <si>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</si>
  <si>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</si>
  <si>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</si>
  <si>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</si>
  <si>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</si>
  <si>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償還により地方債現在高や公営企業債等繰入見込額が減少したことにより改善した。一方で有形固定資産減価償却率は前年度と比較して0.4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</si>
  <si>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</si>
  <si>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</si>
  <si>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</si>
  <si>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</si>
  <si>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</si>
  <si>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</si>
  <si>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基金造成のために借り入れた合併特例事業債や道路改良事業や小学校屋内運動場の耐震補強事業などの大規模事業に係る地方債の償還が終了したことから地方債残高は減少し、それに伴い将来負担比率は改善した。実質公債費比率は、前年度と比較すると0.3ポイント減少したが、類似団体と比較すると下回っている。
今後も義務教育施設の改築事業等の大規模事業の新規の借入れが予定されていることから、将来負担比率と実質公債費比率の上昇を抑えるため、財源措置のない地方債の発行を抑え、財政の健全化に努める。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</si>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</sst>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E1F160-F868-4EB8-8BD5-DC9A0678F6E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B11C-42E9-AA1B-59A82C45F8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37680</c:v>
                </c:pt>
                <c:pt idx="1">
                  <c:v>44233</c:v>
                </c:pt>
                <c:pt idx="2">
                  <c:v>29963</c:v>
                </c:pt>
                <c:pt idx="3">
                  <c:v>57520</c:v>
                </c:pt>
                <c:pt idx="4">
                  <c:v>63485</c:v>
                </c:pt>
              </c:numCache>
            </c:numRef>
          </c:val>
          <c:smooth val="0"/>
          <c:extLst>
            <c:ext xmlns:c16="http://schemas.microsoft.com/office/drawing/2014/chart" uri="{C3380CC4-5D6E-409C-BE32-E72D297353CC}">
              <c16:uniqueId val="{00000001-B11C-42E9-AA1B-59A82C45F8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6.27</c:v>
                </c:pt>
                <c:pt idx="1">
                  <c:v>5.72</c:v>
                </c:pt>
                <c:pt idx="2">
                  <c:v>6.67</c:v>
                </c:pt>
                <c:pt idx="3">
                  <c:v>6.14</c:v>
                </c:pt>
                <c:pt idx="4">
                  <c:v>6.59</c:v>
                </c:pt>
              </c:numCache>
            </c:numRef>
          </c:val>
          <c:extLst>
            <c:ext xmlns:c16="http://schemas.microsoft.com/office/drawing/2014/chart" uri="{C3380CC4-5D6E-409C-BE32-E72D297353CC}">
              <c16:uniqueId val="{00000000-AC4E-47FE-9881-23170F1C03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36.21</c:v>
                </c:pt>
                <c:pt idx="1">
                  <c:v>33.090000000000003</c:v>
                </c:pt>
                <c:pt idx="2">
                  <c:v>24.37</c:v>
                </c:pt>
                <c:pt idx="3">
                  <c:v>25.26</c:v>
                </c:pt>
                <c:pt idx="4">
                  <c:v>26.21</c:v>
                </c:pt>
              </c:numCache>
            </c:numRef>
          </c:val>
          <c:extLst>
            <c:ext xmlns:c16="http://schemas.microsoft.com/office/drawing/2014/chart" uri="{C3380CC4-5D6E-409C-BE32-E72D297353CC}">
              <c16:uniqueId val="{00000001-AC4E-47FE-9881-23170F1C03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0.08</c:v>
                </c:pt>
                <c:pt idx="1">
                  <c:v>-3</c:v>
                </c:pt>
                <c:pt idx="2">
                  <c:v>-8.2100000000000009</c:v>
                </c:pt>
                <c:pt idx="3">
                  <c:v>1.45</c:v>
                </c:pt>
                <c:pt idx="4">
                  <c:v>2.99</c:v>
                </c:pt>
              </c:numCache>
            </c:numRef>
          </c:val>
          <c:smooth val="0"/>
          <c:extLst>
            <c:ext xmlns:c16="http://schemas.microsoft.com/office/drawing/2014/chart" uri="{C3380CC4-5D6E-409C-BE32-E72D297353CC}">
              <c16:uniqueId val="{00000002-AC4E-47FE-9881-23170F1C03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FE-49E1-8AE2-487DEBA103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E-49E1-8AE2-487DEBA103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FE-49E1-8AE2-487DEBA103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0.05</c:v>
                </c:pt>
                <c:pt idx="4">
                  <c:v>#N/A</c:v>
                </c:pt>
                <c:pt idx="5">
                  <c:v>0.2</c:v>
                </c:pt>
                <c:pt idx="6">
                  <c:v>#N/A</c:v>
                </c:pt>
                <c:pt idx="7">
                  <c:v>0.02</c:v>
                </c:pt>
                <c:pt idx="8">
                  <c:v>#N/A</c:v>
                </c:pt>
                <c:pt idx="9">
                  <c:v>0.02</c:v>
                </c:pt>
              </c:numCache>
            </c:numRef>
          </c:val>
          <c:extLst>
            <c:ext xmlns:c16="http://schemas.microsoft.com/office/drawing/2014/chart" uri="{C3380CC4-5D6E-409C-BE32-E72D297353CC}">
              <c16:uniqueId val="{00000003-68FE-49E1-8AE2-487DEBA1039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0.04</c:v>
                </c:pt>
                <c:pt idx="8">
                  <c:v>#N/A</c:v>
                </c:pt>
                <c:pt idx="9">
                  <c:v>0.05</c:v>
                </c:pt>
              </c:numCache>
            </c:numRef>
          </c:val>
          <c:extLst>
            <c:ext xmlns:c16="http://schemas.microsoft.com/office/drawing/2014/chart" uri="{C3380CC4-5D6E-409C-BE32-E72D297353CC}">
              <c16:uniqueId val="{00000004-68FE-49E1-8AE2-487DEBA1039D}"/>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0.79</c:v>
                </c:pt>
                <c:pt idx="2">
                  <c:v>#N/A</c:v>
                </c:pt>
                <c:pt idx="3">
                  <c:v>0.61</c:v>
                </c:pt>
                <c:pt idx="4">
                  <c:v>#N/A</c:v>
                </c:pt>
                <c:pt idx="5">
                  <c:v>0.49</c:v>
                </c:pt>
                <c:pt idx="6">
                  <c:v>#N/A</c:v>
                </c:pt>
                <c:pt idx="7">
                  <c:v>0.56000000000000005</c:v>
                </c:pt>
                <c:pt idx="8">
                  <c:v>#N/A</c:v>
                </c:pt>
                <c:pt idx="9">
                  <c:v>0.52</c:v>
                </c:pt>
              </c:numCache>
            </c:numRef>
          </c:val>
          <c:extLst>
            <c:ext xmlns:c16="http://schemas.microsoft.com/office/drawing/2014/chart" uri="{C3380CC4-5D6E-409C-BE32-E72D297353CC}">
              <c16:uniqueId val="{00000005-68FE-49E1-8AE2-487DEBA103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3.43</c:v>
                </c:pt>
                <c:pt idx="2">
                  <c:v>#N/A</c:v>
                </c:pt>
                <c:pt idx="3">
                  <c:v>0.87</c:v>
                </c:pt>
                <c:pt idx="4">
                  <c:v>#N/A</c:v>
                </c:pt>
                <c:pt idx="5">
                  <c:v>0.87</c:v>
                </c:pt>
                <c:pt idx="6">
                  <c:v>#N/A</c:v>
                </c:pt>
                <c:pt idx="7">
                  <c:v>1.06</c:v>
                </c:pt>
                <c:pt idx="8">
                  <c:v>#N/A</c:v>
                </c:pt>
                <c:pt idx="9">
                  <c:v>0.78</c:v>
                </c:pt>
              </c:numCache>
            </c:numRef>
          </c:val>
          <c:extLst>
            <c:ext xmlns:c16="http://schemas.microsoft.com/office/drawing/2014/chart" uri="{C3380CC4-5D6E-409C-BE32-E72D297353CC}">
              <c16:uniqueId val="{00000006-68FE-49E1-8AE2-487DEBA103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3.42</c:v>
                </c:pt>
                <c:pt idx="2">
                  <c:v>#N/A</c:v>
                </c:pt>
                <c:pt idx="3">
                  <c:v>2.5</c:v>
                </c:pt>
                <c:pt idx="4">
                  <c:v>#N/A</c:v>
                </c:pt>
                <c:pt idx="5">
                  <c:v>2.19</c:v>
                </c:pt>
                <c:pt idx="6">
                  <c:v>#N/A</c:v>
                </c:pt>
                <c:pt idx="7">
                  <c:v>2.96</c:v>
                </c:pt>
                <c:pt idx="8">
                  <c:v>#N/A</c:v>
                </c:pt>
                <c:pt idx="9">
                  <c:v>2.1</c:v>
                </c:pt>
              </c:numCache>
            </c:numRef>
          </c:val>
          <c:extLst>
            <c:ext xmlns:c16="http://schemas.microsoft.com/office/drawing/2014/chart" uri="{C3380CC4-5D6E-409C-BE32-E72D297353CC}">
              <c16:uniqueId val="{00000007-68FE-49E1-8AE2-487DEBA1039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2.67</c:v>
                </c:pt>
                <c:pt idx="2">
                  <c:v>#N/A</c:v>
                </c:pt>
                <c:pt idx="3">
                  <c:v>2.21</c:v>
                </c:pt>
                <c:pt idx="4">
                  <c:v>#N/A</c:v>
                </c:pt>
                <c:pt idx="5">
                  <c:v>1.92</c:v>
                </c:pt>
                <c:pt idx="6">
                  <c:v>#N/A</c:v>
                </c:pt>
                <c:pt idx="7">
                  <c:v>2.66</c:v>
                </c:pt>
                <c:pt idx="8">
                  <c:v>#N/A</c:v>
                </c:pt>
                <c:pt idx="9">
                  <c:v>2.75</c:v>
                </c:pt>
              </c:numCache>
            </c:numRef>
          </c:val>
          <c:extLst>
            <c:ext xmlns:c16="http://schemas.microsoft.com/office/drawing/2014/chart" uri="{C3380CC4-5D6E-409C-BE32-E72D297353CC}">
              <c16:uniqueId val="{00000008-68FE-49E1-8AE2-487DEBA103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6.27</c:v>
                </c:pt>
                <c:pt idx="2">
                  <c:v>#N/A</c:v>
                </c:pt>
                <c:pt idx="3">
                  <c:v>5.71</c:v>
                </c:pt>
                <c:pt idx="4">
                  <c:v>#N/A</c:v>
                </c:pt>
                <c:pt idx="5">
                  <c:v>6.66</c:v>
                </c:pt>
                <c:pt idx="6">
                  <c:v>#N/A</c:v>
                </c:pt>
                <c:pt idx="7">
                  <c:v>6.13</c:v>
                </c:pt>
                <c:pt idx="8">
                  <c:v>#N/A</c:v>
                </c:pt>
                <c:pt idx="9">
                  <c:v>6.58</c:v>
                </c:pt>
              </c:numCache>
            </c:numRef>
          </c:val>
          <c:extLst>
            <c:ext xmlns:c16="http://schemas.microsoft.com/office/drawing/2014/chart" uri="{C3380CC4-5D6E-409C-BE32-E72D297353CC}">
              <c16:uniqueId val="{00000009-68FE-49E1-8AE2-487DEBA103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929</c:v>
                </c:pt>
                <c:pt idx="5">
                  <c:v>953</c:v>
                </c:pt>
                <c:pt idx="8">
                  <c:v>985</c:v>
                </c:pt>
                <c:pt idx="11">
                  <c:v>930</c:v>
                </c:pt>
                <c:pt idx="14">
                  <c:v>978</c:v>
                </c:pt>
              </c:numCache>
            </c:numRef>
          </c:val>
          <c:extLst>
            <c:ext xmlns:c16="http://schemas.microsoft.com/office/drawing/2014/chart" uri="{C3380CC4-5D6E-409C-BE32-E72D297353CC}">
              <c16:uniqueId val="{00000000-4061-4F2E-95D1-7A89AB659F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61-4F2E-95D1-7A89AB659F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2</c:v>
                </c:pt>
                <c:pt idx="12">
                  <c:v>1</c:v>
                </c:pt>
              </c:numCache>
            </c:numRef>
          </c:val>
          <c:extLst>
            <c:ext xmlns:c16="http://schemas.microsoft.com/office/drawing/2014/chart" uri="{C3380CC4-5D6E-409C-BE32-E72D297353CC}">
              <c16:uniqueId val="{00000002-4061-4F2E-95D1-7A89AB659F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22</c:v>
                </c:pt>
                <c:pt idx="6">
                  <c:v>21</c:v>
                </c:pt>
                <c:pt idx="9">
                  <c:v>22</c:v>
                </c:pt>
                <c:pt idx="12">
                  <c:v>30</c:v>
                </c:pt>
              </c:numCache>
            </c:numRef>
          </c:val>
          <c:extLst>
            <c:ext xmlns:c16="http://schemas.microsoft.com/office/drawing/2014/chart" uri="{C3380CC4-5D6E-409C-BE32-E72D297353CC}">
              <c16:uniqueId val="{00000003-4061-4F2E-95D1-7A89AB659F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163</c:v>
                </c:pt>
                <c:pt idx="3">
                  <c:v>180</c:v>
                </c:pt>
                <c:pt idx="6">
                  <c:v>181</c:v>
                </c:pt>
                <c:pt idx="9">
                  <c:v>72</c:v>
                </c:pt>
                <c:pt idx="12">
                  <c:v>81</c:v>
                </c:pt>
              </c:numCache>
            </c:numRef>
          </c:val>
          <c:extLst>
            <c:ext xmlns:c16="http://schemas.microsoft.com/office/drawing/2014/chart" uri="{C3380CC4-5D6E-409C-BE32-E72D297353CC}">
              <c16:uniqueId val="{00000004-4061-4F2E-95D1-7A89AB659F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61-4F2E-95D1-7A89AB659F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61-4F2E-95D1-7A89AB659F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1060</c:v>
                </c:pt>
                <c:pt idx="3">
                  <c:v>1092</c:v>
                </c:pt>
                <c:pt idx="6">
                  <c:v>1178</c:v>
                </c:pt>
                <c:pt idx="9">
                  <c:v>1138</c:v>
                </c:pt>
                <c:pt idx="12">
                  <c:v>1176</c:v>
                </c:pt>
              </c:numCache>
            </c:numRef>
          </c:val>
          <c:extLst>
            <c:ext xmlns:c16="http://schemas.microsoft.com/office/drawing/2014/chart" uri="{C3380CC4-5D6E-409C-BE32-E72D297353CC}">
              <c16:uniqueId val="{00000007-4061-4F2E-95D1-7A89AB659F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325</c:v>
                </c:pt>
                <c:pt idx="2">
                  <c:v>#N/A</c:v>
                </c:pt>
                <c:pt idx="3">
                  <c:v>#N/A</c:v>
                </c:pt>
                <c:pt idx="4">
                  <c:v>341</c:v>
                </c:pt>
                <c:pt idx="5">
                  <c:v>#N/A</c:v>
                </c:pt>
                <c:pt idx="6">
                  <c:v>#N/A</c:v>
                </c:pt>
                <c:pt idx="7">
                  <c:v>396</c:v>
                </c:pt>
                <c:pt idx="8">
                  <c:v>#N/A</c:v>
                </c:pt>
                <c:pt idx="9">
                  <c:v>#N/A</c:v>
                </c:pt>
                <c:pt idx="10">
                  <c:v>304</c:v>
                </c:pt>
                <c:pt idx="11">
                  <c:v>#N/A</c:v>
                </c:pt>
                <c:pt idx="12">
                  <c:v>#N/A</c:v>
                </c:pt>
                <c:pt idx="13">
                  <c:v>310</c:v>
                </c:pt>
                <c:pt idx="14">
                  <c:v>#N/A</c:v>
                </c:pt>
              </c:numCache>
            </c:numRef>
          </c:val>
          <c:smooth val="0"/>
          <c:extLst>
            <c:ext xmlns:c16="http://schemas.microsoft.com/office/drawing/2014/chart" uri="{C3380CC4-5D6E-409C-BE32-E72D297353CC}">
              <c16:uniqueId val="{00000008-4061-4F2E-95D1-7A89AB659F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10123</c:v>
                </c:pt>
                <c:pt idx="5">
                  <c:v>9636</c:v>
                </c:pt>
                <c:pt idx="8">
                  <c:v>9558</c:v>
                </c:pt>
                <c:pt idx="11">
                  <c:v>9033</c:v>
                </c:pt>
                <c:pt idx="14">
                  <c:v>8547</c:v>
                </c:pt>
              </c:numCache>
            </c:numRef>
          </c:val>
          <c:extLst>
            <c:ext xmlns:c16="http://schemas.microsoft.com/office/drawing/2014/chart" uri="{C3380CC4-5D6E-409C-BE32-E72D297353CC}">
              <c16:uniqueId val="{00000000-1495-43F5-980F-B9BF0010BF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110</c:v>
                </c:pt>
                <c:pt idx="5">
                  <c:v>125</c:v>
                </c:pt>
                <c:pt idx="8">
                  <c:v>120</c:v>
                </c:pt>
                <c:pt idx="11">
                  <c:v>42</c:v>
                </c:pt>
                <c:pt idx="14">
                  <c:v>29</c:v>
                </c:pt>
              </c:numCache>
            </c:numRef>
          </c:val>
          <c:extLst>
            <c:ext xmlns:c16="http://schemas.microsoft.com/office/drawing/2014/chart" uri="{C3380CC4-5D6E-409C-BE32-E72D297353CC}">
              <c16:uniqueId val="{00000001-1495-43F5-980F-B9BF0010BF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3879</c:v>
                </c:pt>
                <c:pt idx="5">
                  <c:v>4198</c:v>
                </c:pt>
                <c:pt idx="8">
                  <c:v>3714</c:v>
                </c:pt>
                <c:pt idx="11">
                  <c:v>3937</c:v>
                </c:pt>
                <c:pt idx="14">
                  <c:v>4389</c:v>
                </c:pt>
              </c:numCache>
            </c:numRef>
          </c:val>
          <c:extLst>
            <c:ext xmlns:c16="http://schemas.microsoft.com/office/drawing/2014/chart" uri="{C3380CC4-5D6E-409C-BE32-E72D297353CC}">
              <c16:uniqueId val="{00000002-1495-43F5-980F-B9BF0010BF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5-43F5-980F-B9BF0010BF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95-43F5-980F-B9BF0010BF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5-43F5-980F-B9BF0010BF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1870</c:v>
                </c:pt>
                <c:pt idx="3">
                  <c:v>1743</c:v>
                </c:pt>
                <c:pt idx="6">
                  <c:v>1697</c:v>
                </c:pt>
                <c:pt idx="9">
                  <c:v>1741</c:v>
                </c:pt>
                <c:pt idx="12">
                  <c:v>1604</c:v>
                </c:pt>
              </c:numCache>
            </c:numRef>
          </c:val>
          <c:extLst>
            <c:ext xmlns:c16="http://schemas.microsoft.com/office/drawing/2014/chart" uri="{C3380CC4-5D6E-409C-BE32-E72D297353CC}">
              <c16:uniqueId val="{00000006-1495-43F5-980F-B9BF0010BF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149</c:v>
                </c:pt>
                <c:pt idx="3">
                  <c:v>145</c:v>
                </c:pt>
                <c:pt idx="6">
                  <c:v>161</c:v>
                </c:pt>
                <c:pt idx="9">
                  <c:v>182</c:v>
                </c:pt>
                <c:pt idx="12">
                  <c:v>204</c:v>
                </c:pt>
              </c:numCache>
            </c:numRef>
          </c:val>
          <c:extLst>
            <c:ext xmlns:c16="http://schemas.microsoft.com/office/drawing/2014/chart" uri="{C3380CC4-5D6E-409C-BE32-E72D297353CC}">
              <c16:uniqueId val="{00000007-1495-43F5-980F-B9BF0010BF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798</c:v>
                </c:pt>
                <c:pt idx="3">
                  <c:v>626</c:v>
                </c:pt>
                <c:pt idx="6">
                  <c:v>544</c:v>
                </c:pt>
                <c:pt idx="9">
                  <c:v>480</c:v>
                </c:pt>
                <c:pt idx="12">
                  <c:v>400</c:v>
                </c:pt>
              </c:numCache>
            </c:numRef>
          </c:val>
          <c:extLst>
            <c:ext xmlns:c16="http://schemas.microsoft.com/office/drawing/2014/chart" uri="{C3380CC4-5D6E-409C-BE32-E72D297353CC}">
              <c16:uniqueId val="{00000008-1495-43F5-980F-B9BF0010BF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24</c:v>
                </c:pt>
                <c:pt idx="6">
                  <c:v>51</c:v>
                </c:pt>
                <c:pt idx="9">
                  <c:v>49</c:v>
                </c:pt>
                <c:pt idx="12">
                  <c:v>48</c:v>
                </c:pt>
              </c:numCache>
            </c:numRef>
          </c:val>
          <c:extLst>
            <c:ext xmlns:c16="http://schemas.microsoft.com/office/drawing/2014/chart" uri="{C3380CC4-5D6E-409C-BE32-E72D297353CC}">
              <c16:uniqueId val="{00000009-1495-43F5-980F-B9BF0010BF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12202</c:v>
                </c:pt>
                <c:pt idx="3">
                  <c:v>12088</c:v>
                </c:pt>
                <c:pt idx="6">
                  <c:v>11529</c:v>
                </c:pt>
                <c:pt idx="9">
                  <c:v>10973</c:v>
                </c:pt>
                <c:pt idx="12">
                  <c:v>10540</c:v>
                </c:pt>
              </c:numCache>
            </c:numRef>
          </c:val>
          <c:extLst>
            <c:ext xmlns:c16="http://schemas.microsoft.com/office/drawing/2014/chart" uri="{C3380CC4-5D6E-409C-BE32-E72D297353CC}">
              <c16:uniqueId val="{0000000A-1495-43F5-980F-B9BF0010BF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931</c:v>
                </c:pt>
                <c:pt idx="2">
                  <c:v>#N/A</c:v>
                </c:pt>
                <c:pt idx="3">
                  <c:v>#N/A</c:v>
                </c:pt>
                <c:pt idx="4">
                  <c:v>667</c:v>
                </c:pt>
                <c:pt idx="5">
                  <c:v>#N/A</c:v>
                </c:pt>
                <c:pt idx="6">
                  <c:v>#N/A</c:v>
                </c:pt>
                <c:pt idx="7">
                  <c:v>590</c:v>
                </c:pt>
                <c:pt idx="8">
                  <c:v>#N/A</c:v>
                </c:pt>
                <c:pt idx="9">
                  <c:v>#N/A</c:v>
                </c:pt>
                <c:pt idx="10">
                  <c:v>413</c:v>
                </c:pt>
                <c:pt idx="11">
                  <c:v>#N/A</c:v>
                </c:pt>
                <c:pt idx="12">
                  <c:v>#N/A</c:v>
                </c:pt>
                <c:pt idx="13">
                  <c:v>0</c:v>
                </c:pt>
                <c:pt idx="14">
                  <c:v>#N/A</c:v>
                </c:pt>
              </c:numCache>
            </c:numRef>
          </c:val>
          <c:smooth val="0"/>
          <c:extLst>
            <c:ext xmlns:c16="http://schemas.microsoft.com/office/drawing/2014/chart" uri="{C3380CC4-5D6E-409C-BE32-E72D297353CC}">
              <c16:uniqueId val="{0000000B-1495-43F5-980F-B9BF0010BF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1575</c:v>
                </c:pt>
                <c:pt idx="1">
                  <c:v>1693</c:v>
                </c:pt>
                <c:pt idx="2">
                  <c:v>1850</c:v>
                </c:pt>
              </c:numCache>
            </c:numRef>
          </c:val>
          <c:extLst>
            <c:ext xmlns:c16="http://schemas.microsoft.com/office/drawing/2014/chart" uri="{C3380CC4-5D6E-409C-BE32-E72D297353CC}">
              <c16:uniqueId val="{00000000-51E6-427E-9545-C2D8DB5A35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253</c:v>
                </c:pt>
                <c:pt idx="1">
                  <c:v>253</c:v>
                </c:pt>
                <c:pt idx="2">
                  <c:v>293</c:v>
                </c:pt>
              </c:numCache>
            </c:numRef>
          </c:val>
          <c:extLst>
            <c:ext xmlns:c16="http://schemas.microsoft.com/office/drawing/2014/chart" uri="{C3380CC4-5D6E-409C-BE32-E72D297353CC}">
              <c16:uniqueId val="{00000001-51E6-427E-9545-C2D8DB5A35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1832</c:v>
                </c:pt>
                <c:pt idx="1">
                  <c:v>2038</c:v>
                </c:pt>
                <c:pt idx="2">
                  <c:v>2242</c:v>
                </c:pt>
              </c:numCache>
            </c:numRef>
          </c:val>
          <c:extLst>
            <c:ext xmlns:c16="http://schemas.microsoft.com/office/drawing/2014/chart" uri="{C3380CC4-5D6E-409C-BE32-E72D297353CC}">
              <c16:uniqueId val="{00000002-51E6-427E-9545-C2D8DB5A35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{53B0CADD-A5B8-4F95-ADFA-88629D3B4A33}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EA-4095-A140-0D268CDC2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{75948FB2-16F2-4628-8607-8B378103FF21}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EA-4095-A140-0D268CDC2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{51194074-E735-4322-8047-F573E4E5EC98}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EA-4095-A140-0D268CDC2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{5E9F858E-4DCC-401A-AE38-1AA82D337DD1}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EA-4095-A140-0D268CDC2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{8DE2DC75-C3B5-4EA4-AA6D-42B82BFFA4C8}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EA-4095-A140-0D268CDC2B6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{92035C4E-6172-4A50-9A6A-89EECB2A2244}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EA-4095-A140-0D268CDC2B6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{F52A6162-474A-432B-BF48-86E7073DA73F}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EA-4095-A140-0D268CDC2B6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{B25CA93A-5647-4D7A-A38E-4C1F2B51C0B2}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EA-4095-A140-0D268CDC2B6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{9A11A991-5A0A-42E9-9BF0-49779F0BF72D}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EA-4095-A140-0D268CDC2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62.9</c:v>
                </c:pt>
                <c:pt idx="16">
                  <c:v>64.7</c:v>
                </c:pt>
                <c:pt idx="24">
                  <c:v>66</c:v>
                </c:pt>
                <c:pt idx="32">
                  <c:v>66.400000000000006</c:v>
                </c:pt>
              </c:numCache>
            </c:numRef>
          </c:xVal>
          <c:yVal>
            <c:numRef>
              <c:f>公会計指標分析・財政指標組合せ分析表!$BP$51:$DC$51</c:f>
              <c:numCache>
                <c:formatCode>#,##0.0;"▲ "#,##0.0</c:formatCode>
                <c:ptCount val="40"/>
                <c:pt idx="0">
                  <c:v>16.8</c:v>
                </c:pt>
                <c:pt idx="8">
                  <c:v>11.9</c:v>
                </c:pt>
                <c:pt idx="16">
                  <c:v>10.7</c:v>
                </c:pt>
                <c:pt idx="24">
                  <c:v>7.1</c:v>
                </c:pt>
              </c:numCache>
            </c:numRef>
          </c:yVal>
          <c:smooth val="0"/>
          <c:extLst>
            <c:ext xmlns:c16="http://schemas.microsoft.com/office/drawing/2014/chart" uri="{C3380CC4-5D6E-409C-BE32-E72D297353CC}">
              <c16:uniqueId val="{00000009-5CEA-4095-A140-0D268CDC2B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{65985D66-E6DE-4262-ABA0-8B57B542C90E}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EA-4095-A140-0D268CDC2B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{7BF6F614-988D-4CC0-AF80-2637F19CA629}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EA-4095-A140-0D268CDC2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{9634D5DD-B897-45A1-BEB5-956B1E538A3A}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EA-4095-A140-0D268CDC2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{5FF35A98-2830-4745-9F17-2DF31E941F4E}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EA-4095-A140-0D268CDC2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{9D45811F-D4DB-4DAC-83B4-2727FEABF938}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EA-4095-A140-0D268CDC2B6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{2E9B9EE7-AA62-420E-8744-52A2B0A6753F}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EA-4095-A140-0D268CDC2B6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{BCDBEB9C-F82F-46F4-A3CA-862232E4CB72}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EA-4095-A140-0D268CDC2B6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{010BECD6-310E-467C-B6A4-57CFD6ABA118}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EA-4095-A140-0D268CDC2B6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{C3E16C87-7A5B-4121-9C62-B2A2488D87FF}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EA-4095-A140-0D268CDC2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5CEA-4095-A140-0D268CDC2B6B}"/>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{5F820FA3-DE25-4767-BFE7-964E194E84D5}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68F-4EAB-8FEC-27CAA9AD4B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{A2945AC6-C0F6-43F5-A9B6-19A49EA81F20}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8F-4EAB-8FEC-27CAA9AD4B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{BBAE5DA2-2541-426C-8561-E89F6F0EF234}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8F-4EAB-8FEC-27CAA9AD4B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{FEC2870C-4E33-4959-85C4-D98DE0FB7EB2}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8F-4EAB-8FEC-27CAA9AD4B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{1CFE64D0-C26F-46CA-9276-F2DDE6D39B10}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8F-4EAB-8FEC-27CAA9AD4B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{705CF225-14C1-410B-82A5-0949AC9B8837}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68F-4EAB-8FEC-27CAA9AD4B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{38A6DA8E-231B-4661-82B5-AE4B33D4691E}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68F-4EAB-8FEC-27CAA9AD4B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{19BD7D90-6CF6-4F96-AF8E-F365C5231FD1}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68F-4EAB-8FEC-27CAA9AD4B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{7B4F28BB-ED59-4B59-9046-AA56E9FAECD4}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68F-4EAB-8FEC-27CAA9AD4B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6.1</c:v>
                </c:pt>
                <c:pt idx="16">
                  <c:v>6.3</c:v>
                </c:pt>
                <c:pt idx="24">
                  <c:v>6.1</c:v>
                </c:pt>
                <c:pt idx="32">
                  <c:v>5.8</c:v>
                </c:pt>
              </c:numCache>
            </c:numRef>
          </c:xVal>
          <c:yVal>
            <c:numRef>
              <c:f>公会計指標分析・財政指標組合せ分析表!$BP$73:$DC$73</c:f>
              <c:numCache>
                <c:formatCode>#,##0.0;"▲ "#,##0.0</c:formatCode>
                <c:ptCount val="40"/>
                <c:pt idx="0">
                  <c:v>16.8</c:v>
                </c:pt>
                <c:pt idx="8">
                  <c:v>11.9</c:v>
                </c:pt>
                <c:pt idx="16">
                  <c:v>10.7</c:v>
                </c:pt>
                <c:pt idx="24">
                  <c:v>7.1</c:v>
                </c:pt>
              </c:numCache>
            </c:numRef>
          </c:yVal>
          <c:smooth val="0"/>
          <c:extLst>
            <c:ext xmlns:c16="http://schemas.microsoft.com/office/drawing/2014/chart" uri="{C3380CC4-5D6E-409C-BE32-E72D297353CC}">
              <c16:uniqueId val="{00000009-968F-4EAB-8FEC-27CAA9AD4B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{059EFE9C-1FA3-42A4-84AD-221423494381}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68F-4EAB-8FEC-27CAA9AD4B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{AE0CC345-3853-4798-B074-EEA18730B759}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8F-4EAB-8FEC-27CAA9AD4B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{F2A43B48-CDC8-40A7-BC37-D74279702261}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8F-4EAB-8FEC-27CAA9AD4B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{6FA22F34-01A6-4ED5-8CE0-3529241B7B60}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8F-4EAB-8FEC-27CAA9AD4B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{B069D842-817B-4386-9B11-D6589B2CACD3}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8F-4EAB-8FEC-27CAA9AD4B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{C8770F12-CF8B-4ACF-AA54-19D2E6D9C2D9}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68F-4EAB-8FEC-27CAA9AD4B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{47285426-817C-4893-BFF4-3869138F600D}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68F-4EAB-8FEC-27CAA9AD4B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{C15E9DAD-AFB5-4E04-9BE5-75AA14FEF41B}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68F-4EAB-8FEC-27CAA9AD4B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{AD22EBE8-361E-4424-A6A0-C7544798E208}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68F-4EAB-8FEC-27CAA9AD4B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68F-4EAB-8FEC-27CAA9AD4BF6}"/>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令和３年度は、前年度比で元利償還金が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百万円増加、公営企業債の元利償還金に対する繰入金が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百万円増加となったため、単年度の実質公債費比率が増加した。</a:t>
          </a:r>
        </a:p>
        <a:p>
          <a:r>
            <a:rPr kumimoji="1" lang="ja-JP" altLang="en-US" sz="1400">
              <a:latin typeface="ＭＳ ゴシック" pitchFamily="49" charset="-128"/>
              <a:ea typeface="ＭＳ ゴシック" pitchFamily="49" charset="-128"/>
            </a:rPr>
            <a:t>元利償還金は臨時財政対策債、合併特例事業債などの償還で増加傾向であることや、今後も町債を活用した大型建設事業が予定していることから、高い状態で推移することが予想される。</a:t>
          </a:r>
        </a:p>
        <a:p>
          <a:r>
            <a:rPr kumimoji="1" lang="ja-JP" altLang="en-US" sz="1400">
              <a:latin typeface="ＭＳ ゴシック" pitchFamily="49" charset="-128"/>
              <a:ea typeface="ＭＳ ゴシック" pitchFamily="49" charset="-128"/>
            </a:rPr>
            <a:t>町債の発行抑制に努めるとともに、発行にあたっては財政効果を十分に検討した上で交付税措置のある有利な起債を選択していく。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令和３年は充当可能基金が</a:t>
          </a:r>
          <a:r>
            <a:rPr kumimoji="1" lang="en-US" altLang="ja-JP" sz="1400">
              <a:latin typeface="ＭＳ ゴシック" pitchFamily="49" charset="-128"/>
              <a:ea typeface="ＭＳ ゴシック" pitchFamily="49" charset="-128"/>
            </a:rPr>
            <a:t>452</a:t>
          </a:r>
          <a:r>
            <a:rPr kumimoji="1" lang="ja-JP" altLang="en-US" sz="1400">
              <a:latin typeface="ＭＳ ゴシック" pitchFamily="49" charset="-128"/>
              <a:ea typeface="ＭＳ ゴシック" pitchFamily="49" charset="-128"/>
            </a:rPr>
            <a:t>百万円増加したことにより充当可能財源等が</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百万円減少し、一般会計等に係る地方債現在高で</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百万円減少、公営企業債等繰入見込額で</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百万円減少ことなどにより将来負担額が</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百万円減少し、将来負担比率は改善した。</a:t>
          </a:r>
        </a:p>
        <a:p>
          <a:r>
            <a:rPr kumimoji="1" lang="ja-JP" altLang="en-US" sz="1400">
              <a:latin typeface="ＭＳ ゴシック" pitchFamily="49" charset="-128"/>
              <a:ea typeface="ＭＳ ゴシック" pitchFamily="49" charset="-128"/>
            </a:rPr>
            <a:t>今後も継続的に将来負担比率の分子を抑制できるよう財政の健全性の維持に努める。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企業立地促進に係る造成費や道路整備費等に充てるために新たに創設した企業立地促進基金に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百万円、町民の連帯の強化及び地域振興を図るため合併特例事業債を原資とした地域振興基金へ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百万円、老朽化の進む公共施設の長寿命化や統廃合に係る大規模事業に充てるため、公共施設総合管理基金へ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百万円、町の活性化及び活力あるまちづくりを推進する事業の財源確保を図るため、ふるさとまちづくり基金へ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百万円積立てを行った一方で、財源調整として財政調整基金を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百万円、元利償還費として減債基金を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百万円取崩しを行ったため、基金全体としては前年度比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将来の財政負担に備え、各基金の積立てを行うとともに、基金の使途の明確化を図るため財政調整基金については適正額の確保を図った中で、超過分は適宜、個々の特定目的基金へ積替えを予定している。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公共施設総合管理基金：公共施設の更新、統廃合及び長寿命化等を計画的に実施するための積立金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地方創生基金：横芝光町まち・ひと・しごと創生総合戦略を着実かつ円滑に実施するための積立金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ふるさとまちづくり基金：町の活性化及び活力あるまちづくりを推進するための積立金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公共施設総合管理基金：施設の修繕等の財源として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地域振興基金積立金：新町建設に位置付けたソフト事業の財源として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百万円取崩したが、合併特例事業債を原資に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ふるさとまちづくり基金：寄附金を原資として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企業立地促進金：企業立地促進のため新たに創設し、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公共施設総合管理基金：小学校の大規模改修事業や社会体育施設の長寿命化などの事業が見込まれる中で適宜積立予定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地域振興基金：新町建設計画に位置付けたソフト事業の充実を図るため、令和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ふるさとまちづくり基金：町の活性化及び活力あるまちづくりを推進する事業の財源として活用していく。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企業立地促進基金：横芝光インターチェンジ周辺活用など将来的な財源確保のため、当面の積み立て目標額を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億円程度とし適宜積立てる。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百万円を取崩したが、前年度決算剰余金などで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百万円の積立てを行ったため、前年度比としては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財政調整基金については適正額の確保を図った中で、超過分については適宜、個々の特定目的基金へ積替えを予定している。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令和３年度は元利償還の費用として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百万円を取崩したが、国補正（第１号）により交付された臨時財政対策債償還基金費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町債の元利償還金の財源とするなど、活用していく。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54F4D6B-DCD3-43DE-9F71-48E72715F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74C03F-2F65-456B-A15A-40D34BFB0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C3424A68-9D9B-491C-92E3-B67CE1F25CA2}"/>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7BF3FF15-415A-4B6C-9805-C643687E3B3B}"/>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D3518013-6426-4758-A106-9B20E651CC4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73DF73EE-DDB4-4582-9763-8B0CABC16B6E}"/>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E7A866EF-3DFA-49FE-B12E-568AA97F2DFA}"/>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D26009D3-8E8A-465D-A46E-1C3EF095340B}"/>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EC0540A-63E0-4983-B4DE-E159BDABD85E}"/>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5496076F-D5E6-4629-AFD9-2C1B6B563BAD}"/>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2E6E239-01E1-4935-9E03-92A4E1A412B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9763A4F3-FBAF-4BB0-9B08-D2AF509F490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4B9A18E-51BF-43CB-8499-D396489DEB0B}"/>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BE37E3D-74FC-499A-B805-08F2D508647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23,041
22,578
67.01
13,510,776
12,994,132
464,902
7,056,271
10,539,713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50B7BEC0-731B-456D-BEBF-E3107E858317}"/>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D354E78B-2EB4-4EBE-9690-864E1FA1F968}"/>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EC3CAF14-2FB1-413F-A7DB-8FE3AAA3554F}"/>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86A1B01-8EDD-47B6-A4FA-111454344B82}"/>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B4C9DBB2-1807-4B78-9F54-3A8D487CCB9D}"/>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718AD3C-F2AD-49EA-912A-B6B46F7E55A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9CEF101-0689-41B3-9A14-C51728B329D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C1E78B66-D892-4F23-B815-AAE8CF5C3ABE}"/>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8DC5400-6DB8-4655-826E-0BD0E7D3D4B3}"/>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B3B541E1-9A12-40F3-88A0-C8651B308A9B}"/>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41FB6BD9-5F5B-437C-8B9E-224CB5B72A1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7923A69F-EEEA-43E9-8099-AB4CA3C5C7B3}"/>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86134EBA-1ABE-4F0D-8D29-E189C3A9FB7B}"/>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AB91AC1B-0236-4E5D-B076-40EF9B63F720}"/>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ADFFE4BB-3DCC-46F0-923D-193767560525}"/>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7ED3FC47-1535-4149-A86D-771DDB8EF6A3}"/>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C9894039-7C4D-4E5B-92D2-C1D41DE5C1B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7C5272A9-B17B-4A71-B4CA-7C19C1ED4C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2A39EAF-7D47-4B94-84D1-9140A3E4BA5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FFF258F8-8D8B-4354-A8EC-A195C2225E2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3D94DCF8-EEE6-475C-AC88-3A4E26A4285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4CA8F3D2-F9AC-4C7C-8016-718906F245B7}"/>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1019608E-50E7-4448-AEC1-BE5B33D7BA3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2ADBC3B5-20AC-4EAA-BD3F-FE413A59808A}"/>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2EB01FDF-0E5E-47DF-B38D-AAFA0C3E3A9B}"/>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8DC1440C-2109-40E9-9003-A78EB1FE3AE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8E57DCDE-1635-4A60-A752-32F585574A13}"/>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AA6FDAC-3CE6-4ED3-BD64-78D90AC0F92F}"/>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57506769-0FF8-4F7E-B5CD-DD9D15E1CB0A}"/>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ACE3518-04D5-461D-B359-7F6EB5E3D145}"/>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A7BC21EE-D450-41A9-84C9-41E6F9245DE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6F9F231-51FF-431D-9FDA-4A5837924CFB}"/>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5DD4C8C3-BAE4-495E-8CB3-02B2626D0891}"/>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7FF7BFA-8369-43E4-A3F0-3F7EBA6828A2}"/>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A03C997-F739-4F2D-82BF-F4F0572F302F}"/>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ポイント上回っている。当町の公共施設の多くは昭和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これらの施設が耐用年数を経過し、現在更新の時期を迎えている。公共施設等総合管理計画や、個別施設計画に基づき、老朽化した施設の長寿命化、集約化、除却を図り、適正に管理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7867012F-F947-4B57-BB22-0F40AAC6D808}"/>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07A103E-D4AB-4C47-813A-3BC714A06FAC}"/>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978CE76A-0CC1-473C-83DF-15E6FEED7BCC}"/>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D79796D0-2933-443A-8BEA-3CCF8F0E2633}"/>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7C19CD51-1B81-4C7E-976F-77627F0DF486}"/>
            </a:ext>
          </a:extLst>
        </xdr:cNvPr>
        <xdr:cNvSpPr txBox="1"/>
      </xdr:nvSpPr>
      <xdr:spPr>
        <a:xfrm>
          <a:off x="784241" y="6569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BEE17DE3-EFC5-4806-B613-B11AD03C43A9}"/>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AF4F0656-7FEC-46DC-A3F0-8C943D2BB1B3}"/>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CBC2F27A-D425-4662-9C8E-A3A8EFECA5FC}"/>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7934B96-1818-4E71-AF5E-144EDEE18CCC}"/>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FB1DCD93-93CE-4AC6-B7E7-7D04BBB87F9B}"/>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1DFF0346-C7E5-490F-A861-79526B94D8DF}"/>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492A279-4ED3-4A05-A7BE-EA04C8B6FEC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3F9CF3D-18DF-4054-9397-3F762FB3AD22}"/>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3860965-5F0D-44E6-BF39-23CC06D1BCD5}"/>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5" name="直線コネクタ 64">
          <a:extLst>
            <a:ext uri="{FF2B5EF4-FFF2-40B4-BE49-F238E27FC236}">
              <a16:creationId xmlns:a16="http://schemas.microsoft.com/office/drawing/2014/main" id="{3FA00F83-177C-4950-A527-219A075811F9}"/>
            </a:ext>
          </a:extLst>
        </xdr:cNvPr>
        <xdr:cNvCxnSpPr/>
      </xdr:nvCxnSpPr>
      <xdr:spPr>
        <a:xfrm flipV="1">
          <a:off x="4295775" y="5350891"/>
          <a:ext cx="1270" cy="1400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6" name="有形固定資産減価償却率最小値テキスト">
          <a:extLst>
            <a:ext uri="{FF2B5EF4-FFF2-40B4-BE49-F238E27FC236}">
              <a16:creationId xmlns:a16="http://schemas.microsoft.com/office/drawing/2014/main" id="{48275126-88FF-4F16-8E07-C89BBEE64F07}"/>
            </a:ext>
          </a:extLst>
        </xdr:cNvPr>
        <xdr:cNvSpPr txBox="1"/>
      </xdr:nvSpPr>
      <xdr:spPr>
        <a:xfrm>
          <a:off x="4342765"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7" name="直線コネクタ 66">
          <a:extLst>
            <a:ext uri="{FF2B5EF4-FFF2-40B4-BE49-F238E27FC236}">
              <a16:creationId xmlns:a16="http://schemas.microsoft.com/office/drawing/2014/main" id="{49416740-CA8B-497D-951A-250D1FE9647A}"/>
            </a:ext>
          </a:extLst>
        </xdr:cNvPr>
        <xdr:cNvCxnSpPr/>
      </xdr:nvCxnSpPr>
      <xdr:spPr>
        <a:xfrm>
          <a:off x="4206875" y="675132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8" name="有形固定資産減価償却率最大値テキスト">
          <a:extLst>
            <a:ext uri="{FF2B5EF4-FFF2-40B4-BE49-F238E27FC236}">
              <a16:creationId xmlns:a16="http://schemas.microsoft.com/office/drawing/2014/main" id="{B8FE4E11-70FF-4E06-B0C9-4EBA66F01248}"/>
            </a:ext>
          </a:extLst>
        </xdr:cNvPr>
        <xdr:cNvSpPr txBox="1"/>
      </xdr:nvSpPr>
      <xdr:spPr>
        <a:xfrm>
          <a:off x="4342765" y="513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9" name="直線コネクタ 68">
          <a:extLst>
            <a:ext uri="{FF2B5EF4-FFF2-40B4-BE49-F238E27FC236}">
              <a16:creationId xmlns:a16="http://schemas.microsoft.com/office/drawing/2014/main" id="{C8951BB5-1799-4720-8BD2-E7CC51117C60}"/>
            </a:ext>
          </a:extLst>
        </xdr:cNvPr>
        <xdr:cNvCxnSpPr/>
      </xdr:nvCxnSpPr>
      <xdr:spPr>
        <a:xfrm>
          <a:off x="4206875" y="535089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70" name="有形固定資産減価償却率平均値テキスト">
          <a:extLst>
            <a:ext uri="{FF2B5EF4-FFF2-40B4-BE49-F238E27FC236}">
              <a16:creationId xmlns:a16="http://schemas.microsoft.com/office/drawing/2014/main" id="{D487F195-D438-4E04-B15F-29C6D0D3BD57}"/>
            </a:ext>
          </a:extLst>
        </xdr:cNvPr>
        <xdr:cNvSpPr txBox="1"/>
      </xdr:nvSpPr>
      <xdr:spPr>
        <a:xfrm>
          <a:off x="4342765" y="5744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1" name="フローチャート: 判断 70">
          <a:extLst>
            <a:ext uri="{FF2B5EF4-FFF2-40B4-BE49-F238E27FC236}">
              <a16:creationId xmlns:a16="http://schemas.microsoft.com/office/drawing/2014/main" id="{0B6F0A08-6028-46BE-B95A-AC265F05BB6B}"/>
            </a:ext>
          </a:extLst>
        </xdr:cNvPr>
        <xdr:cNvSpPr/>
      </xdr:nvSpPr>
      <xdr:spPr>
        <a:xfrm>
          <a:off x="4244975" y="589305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2" name="フローチャート: 判断 71">
          <a:extLst>
            <a:ext uri="{FF2B5EF4-FFF2-40B4-BE49-F238E27FC236}">
              <a16:creationId xmlns:a16="http://schemas.microsoft.com/office/drawing/2014/main" id="{58D8DFCA-BCEE-42DB-8D79-6458C7CAC626}"/>
            </a:ext>
          </a:extLst>
        </xdr:cNvPr>
        <xdr:cNvSpPr/>
      </xdr:nvSpPr>
      <xdr:spPr>
        <a:xfrm>
          <a:off x="3611880" y="58417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3" name="フローチャート: 判断 72">
          <a:extLst>
            <a:ext uri="{FF2B5EF4-FFF2-40B4-BE49-F238E27FC236}">
              <a16:creationId xmlns:a16="http://schemas.microsoft.com/office/drawing/2014/main" id="{1A517E6F-E475-426B-9BD6-5D92AD6BED0F}"/>
            </a:ext>
          </a:extLst>
        </xdr:cNvPr>
        <xdr:cNvSpPr/>
      </xdr:nvSpPr>
      <xdr:spPr>
        <a:xfrm>
          <a:off x="2926080" y="580288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4" name="フローチャート: 判断 73">
          <a:extLst>
            <a:ext uri="{FF2B5EF4-FFF2-40B4-BE49-F238E27FC236}">
              <a16:creationId xmlns:a16="http://schemas.microsoft.com/office/drawing/2014/main" id="{1FA4409E-8DDF-4DE7-A382-4585067855FE}"/>
            </a:ext>
          </a:extLst>
        </xdr:cNvPr>
        <xdr:cNvSpPr/>
      </xdr:nvSpPr>
      <xdr:spPr>
        <a:xfrm>
          <a:off x="2240280" y="5753481"/>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5" name="フローチャート: 判断 74">
          <a:extLst>
            <a:ext uri="{FF2B5EF4-FFF2-40B4-BE49-F238E27FC236}">
              <a16:creationId xmlns:a16="http://schemas.microsoft.com/office/drawing/2014/main" id="{0155AA47-1DD0-4DA4-BBBE-AD68E6806203}"/>
            </a:ext>
          </a:extLst>
        </xdr:cNvPr>
        <xdr:cNvSpPr/>
      </xdr:nvSpPr>
      <xdr:spPr>
        <a:xfrm>
          <a:off x="1554480" y="565848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8AB3B77-04B0-4AE8-B5F3-13EDB5317601}"/>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BB3A726-B6C3-4A97-9A06-D3036AB9FCEE}"/>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B0F586E-6D09-43F7-929B-87822EFF755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6493C84-E915-4025-B233-B0601D58E1E2}"/>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FE45092-0030-4B91-A042-114BF03D1B2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81" name="楕円 80">
          <a:extLst>
            <a:ext uri="{FF2B5EF4-FFF2-40B4-BE49-F238E27FC236}">
              <a16:creationId xmlns:a16="http://schemas.microsoft.com/office/drawing/2014/main" id="{4EC1CBA7-2D66-45FF-A6D7-4E641FB455B1}"/>
            </a:ext>
          </a:extLst>
        </xdr:cNvPr>
        <xdr:cNvSpPr/>
      </xdr:nvSpPr>
      <xdr:spPr>
        <a:xfrm>
          <a:off x="4244975" y="602691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105554</xdr:rowOff>
    </xdr:from>
    <xdr:ext cx="405111" cy="259045"/>
    <xdr:sp macro="" textlink="">
      <xdr:nvSpPr>
        <xdr:cNvPr id="82" name="有形固定資産減価償却率該当値テキスト">
          <a:extLst>
            <a:ext uri="{FF2B5EF4-FFF2-40B4-BE49-F238E27FC236}">
              <a16:creationId xmlns:a16="http://schemas.microsoft.com/office/drawing/2014/main" id="{3E2CBE91-E773-48AA-81AD-B30C9F326AEA}"/>
            </a:ext>
          </a:extLst>
        </xdr:cNvPr>
        <xdr:cNvSpPr txBox="1"/>
      </xdr:nvSpPr>
      <xdr:spPr>
        <a:xfrm>
          <a:off x="4342765" y="599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3" name="楕円 82">
          <a:extLst>
            <a:ext uri="{FF2B5EF4-FFF2-40B4-BE49-F238E27FC236}">
              <a16:creationId xmlns:a16="http://schemas.microsoft.com/office/drawing/2014/main" id="{C6257398-D77A-4590-A6FC-14929F57A3C8}"/>
            </a:ext>
          </a:extLst>
        </xdr:cNvPr>
        <xdr:cNvSpPr/>
      </xdr:nvSpPr>
      <xdr:spPr>
        <a:xfrm>
          <a:off x="3611880" y="600392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6477</xdr:rowOff>
    </xdr:to>
    <xdr:cxnSp macro="">
      <xdr:nvCxnSpPr>
        <xdr:cNvPr id="84" name="直線コネクタ 83">
          <a:extLst>
            <a:ext uri="{FF2B5EF4-FFF2-40B4-BE49-F238E27FC236}">
              <a16:creationId xmlns:a16="http://schemas.microsoft.com/office/drawing/2014/main" id="{0E05E78D-1DAE-4018-BAC2-1A37A6EF004B}"/>
            </a:ext>
          </a:extLst>
        </xdr:cNvPr>
        <xdr:cNvCxnSpPr/>
      </xdr:nvCxnSpPr>
      <xdr:spPr>
        <a:xfrm>
          <a:off x="3656965" y="6058535"/>
          <a:ext cx="640715"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53721</xdr:rowOff>
    </xdr:from>
    <xdr:to>
      <xdr:col>15</xdr:col>
      <xdr:colOff>187325</xdr:colOff>
      <xdr:row>30</xdr:row>
      <xdr:rowOff>155321</xdr:rowOff>
    </xdr:to>
    <xdr:sp macro="" textlink="">
      <xdr:nvSpPr>
        <xdr:cNvPr id="85" name="楕円 84">
          <a:extLst>
            <a:ext uri="{FF2B5EF4-FFF2-40B4-BE49-F238E27FC236}">
              <a16:creationId xmlns:a16="http://schemas.microsoft.com/office/drawing/2014/main" id="{2151BB95-B20E-4B54-9791-602686706FEA}"/>
            </a:ext>
          </a:extLst>
        </xdr:cNvPr>
        <xdr:cNvSpPr/>
      </xdr:nvSpPr>
      <xdr:spPr>
        <a:xfrm>
          <a:off x="2926080" y="595350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104521</xdr:rowOff>
    </xdr:from>
    <xdr:to>
      <xdr:col>19</xdr:col>
      <xdr:colOff>136525</xdr:colOff>
      <xdr:row>30</xdr:row>
      <xdr:rowOff>160655</xdr:rowOff>
    </xdr:to>
    <xdr:cxnSp macro="">
      <xdr:nvCxnSpPr>
        <xdr:cNvPr id="86" name="直線コネクタ 85">
          <a:extLst>
            <a:ext uri="{FF2B5EF4-FFF2-40B4-BE49-F238E27FC236}">
              <a16:creationId xmlns:a16="http://schemas.microsoft.com/office/drawing/2014/main" id="{ABCA8341-9898-4884-A82E-EB04A12BABAF}"/>
            </a:ext>
          </a:extLst>
        </xdr:cNvPr>
        <xdr:cNvCxnSpPr/>
      </xdr:nvCxnSpPr>
      <xdr:spPr>
        <a:xfrm>
          <a:off x="2971165" y="5998591"/>
          <a:ext cx="6858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87" name="楕円 86">
          <a:extLst>
            <a:ext uri="{FF2B5EF4-FFF2-40B4-BE49-F238E27FC236}">
              <a16:creationId xmlns:a16="http://schemas.microsoft.com/office/drawing/2014/main" id="{FAC088E0-39AE-4A67-A936-5EA6640EAAD2}"/>
            </a:ext>
          </a:extLst>
        </xdr:cNvPr>
        <xdr:cNvSpPr/>
      </xdr:nvSpPr>
      <xdr:spPr>
        <a:xfrm>
          <a:off x="2240280" y="58700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104521</xdr:rowOff>
    </xdr:to>
    <xdr:cxnSp macro="">
      <xdr:nvCxnSpPr>
        <xdr:cNvPr id="88" name="直線コネクタ 87">
          <a:extLst>
            <a:ext uri="{FF2B5EF4-FFF2-40B4-BE49-F238E27FC236}">
              <a16:creationId xmlns:a16="http://schemas.microsoft.com/office/drawing/2014/main" id="{8189A629-7021-468D-B59A-577A8110FAC7}"/>
            </a:ext>
          </a:extLst>
        </xdr:cNvPr>
        <xdr:cNvCxnSpPr/>
      </xdr:nvCxnSpPr>
      <xdr:spPr>
        <a:xfrm>
          <a:off x="2285365" y="5920867"/>
          <a:ext cx="6858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82677</xdr:rowOff>
    </xdr:from>
    <xdr:to>
      <xdr:col>7</xdr:col>
      <xdr:colOff>187325</xdr:colOff>
      <xdr:row>30</xdr:row>
      <xdr:rowOff>12827</xdr:rowOff>
    </xdr:to>
    <xdr:sp macro="" textlink="">
      <xdr:nvSpPr>
        <xdr:cNvPr id="89" name="楕円 88">
          <a:extLst>
            <a:ext uri="{FF2B5EF4-FFF2-40B4-BE49-F238E27FC236}">
              <a16:creationId xmlns:a16="http://schemas.microsoft.com/office/drawing/2014/main" id="{AF4EAC99-532A-445A-9873-3495DC2D6291}"/>
            </a:ext>
          </a:extLst>
        </xdr:cNvPr>
        <xdr:cNvSpPr/>
      </xdr:nvSpPr>
      <xdr:spPr>
        <a:xfrm>
          <a:off x="1554480" y="580910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133477</xdr:rowOff>
    </xdr:from>
    <xdr:to>
      <xdr:col>11</xdr:col>
      <xdr:colOff>136525</xdr:colOff>
      <xdr:row>30</xdr:row>
      <xdr:rowOff>26797</xdr:rowOff>
    </xdr:to>
    <xdr:cxnSp macro="">
      <xdr:nvCxnSpPr>
        <xdr:cNvPr id="90" name="直線コネクタ 89">
          <a:extLst>
            <a:ext uri="{FF2B5EF4-FFF2-40B4-BE49-F238E27FC236}">
              <a16:creationId xmlns:a16="http://schemas.microsoft.com/office/drawing/2014/main" id="{0FBFCAB0-94B9-42CC-A338-6EF48C2D1109}"/>
            </a:ext>
          </a:extLst>
        </xdr:cNvPr>
        <xdr:cNvCxnSpPr/>
      </xdr:nvCxnSpPr>
      <xdr:spPr>
        <a:xfrm>
          <a:off x="1599565" y="5854192"/>
          <a:ext cx="6858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1" name="n_1aveValue有形固定資産減価償却率">
          <a:extLst>
            <a:ext uri="{FF2B5EF4-FFF2-40B4-BE49-F238E27FC236}">
              <a16:creationId xmlns:a16="http://schemas.microsoft.com/office/drawing/2014/main" id="{E8D9CDD0-17BB-474D-9407-1F8A8371ACFD}"/>
            </a:ext>
          </a:extLst>
        </xdr:cNvPr>
        <xdr:cNvSpPr txBox="1"/>
      </xdr:nvSpPr>
      <xdr:spPr>
        <a:xfrm>
          <a:off x="3464569" y="56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2" name="n_2aveValue有形固定資産減価償却率">
          <a:extLst>
            <a:ext uri="{FF2B5EF4-FFF2-40B4-BE49-F238E27FC236}">
              <a16:creationId xmlns:a16="http://schemas.microsoft.com/office/drawing/2014/main" id="{18D33CFE-CD62-4240-ADEB-CB69E00F0B33}"/>
            </a:ext>
          </a:extLst>
        </xdr:cNvPr>
        <xdr:cNvSpPr txBox="1"/>
      </xdr:nvSpPr>
      <xdr:spPr>
        <a:xfrm>
          <a:off x="2793374" y="55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3" name="n_3aveValue有形固定資産減価償却率">
          <a:extLst>
            <a:ext uri="{FF2B5EF4-FFF2-40B4-BE49-F238E27FC236}">
              <a16:creationId xmlns:a16="http://schemas.microsoft.com/office/drawing/2014/main" id="{75329E68-53BF-46DE-95D6-6F0B98183AD3}"/>
            </a:ext>
          </a:extLst>
        </xdr:cNvPr>
        <xdr:cNvSpPr txBox="1"/>
      </xdr:nvSpPr>
      <xdr:spPr>
        <a:xfrm>
          <a:off x="2107574" y="553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4" name="n_4aveValue有形固定資産減価償却率">
          <a:extLst>
            <a:ext uri="{FF2B5EF4-FFF2-40B4-BE49-F238E27FC236}">
              <a16:creationId xmlns:a16="http://schemas.microsoft.com/office/drawing/2014/main" id="{536025B5-ADA4-454C-82CE-78BAF865CB4D}"/>
            </a:ext>
          </a:extLst>
        </xdr:cNvPr>
        <xdr:cNvSpPr txBox="1"/>
      </xdr:nvSpPr>
      <xdr:spPr>
        <a:xfrm>
          <a:off x="142177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5" name="n_1mainValue有形固定資産減価償却率">
          <a:extLst>
            <a:ext uri="{FF2B5EF4-FFF2-40B4-BE49-F238E27FC236}">
              <a16:creationId xmlns:a16="http://schemas.microsoft.com/office/drawing/2014/main" id="{1C132C62-E39A-4E46-B679-C03C04B328B6}"/>
            </a:ext>
          </a:extLst>
        </xdr:cNvPr>
        <xdr:cNvSpPr txBox="1"/>
      </xdr:nvSpPr>
      <xdr:spPr>
        <a:xfrm>
          <a:off x="346456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146448</xdr:rowOff>
    </xdr:from>
    <xdr:ext cx="405111" cy="259045"/>
    <xdr:sp macro="" textlink="">
      <xdr:nvSpPr>
        <xdr:cNvPr id="96" name="n_2mainValue有形固定資産減価償却率">
          <a:extLst>
            <a:ext uri="{FF2B5EF4-FFF2-40B4-BE49-F238E27FC236}">
              <a16:creationId xmlns:a16="http://schemas.microsoft.com/office/drawing/2014/main" id="{88609630-5FCC-45A9-8423-556CB404B7D3}"/>
            </a:ext>
          </a:extLst>
        </xdr:cNvPr>
        <xdr:cNvSpPr txBox="1"/>
      </xdr:nvSpPr>
      <xdr:spPr>
        <a:xfrm>
          <a:off x="2793374" y="6040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68724</xdr:rowOff>
    </xdr:from>
    <xdr:ext cx="405111" cy="259045"/>
    <xdr:sp macro="" textlink="">
      <xdr:nvSpPr>
        <xdr:cNvPr id="97" name="n_3mainValue有形固定資産減価償却率">
          <a:extLst>
            <a:ext uri="{FF2B5EF4-FFF2-40B4-BE49-F238E27FC236}">
              <a16:creationId xmlns:a16="http://schemas.microsoft.com/office/drawing/2014/main" id="{621581E2-62C5-4A1A-9E09-3E7092A5D409}"/>
            </a:ext>
          </a:extLst>
        </xdr:cNvPr>
        <xdr:cNvSpPr txBox="1"/>
      </xdr:nvSpPr>
      <xdr:spPr>
        <a:xfrm>
          <a:off x="2107574" y="596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3954</xdr:rowOff>
    </xdr:from>
    <xdr:ext cx="405111" cy="259045"/>
    <xdr:sp macro="" textlink="">
      <xdr:nvSpPr>
        <xdr:cNvPr id="98" name="n_4mainValue有形固定資産減価償却率">
          <a:extLst>
            <a:ext uri="{FF2B5EF4-FFF2-40B4-BE49-F238E27FC236}">
              <a16:creationId xmlns:a16="http://schemas.microsoft.com/office/drawing/2014/main" id="{8052864C-A177-423D-9E3F-4EB356F1A9C2}"/>
            </a:ext>
          </a:extLst>
        </xdr:cNvPr>
        <xdr:cNvSpPr txBox="1"/>
      </xdr:nvSpPr>
      <xdr:spPr>
        <a:xfrm>
          <a:off x="1421774" y="590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364D5EC-34AD-430E-935A-0A8C8027F7D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828E697-A1C3-4292-BA02-83C022A2E0F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ED4F7F8-1318-4DCB-B13A-9D41D2B45372}"/>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E9769B2-5F98-471E-A046-CBAEA83DE41E}"/>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E2CA491-2A28-4F8E-A324-501E68C7047F}"/>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F355D0C-70E6-4D2B-81B6-CFA72AAC0431}"/>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30BC28B-4AC9-4095-A5E2-E74C2B3CD9A2}"/>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239537F-8573-4ED1-847C-1A1BB6F3B282}"/>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27D2ABE-8133-43BC-B8A1-5DBC8C680DA4}"/>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D3C3678-E703-459D-9A3F-AB6D96A25720}"/>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C1B4E44-5FDE-4245-85D2-353F347674A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B202E37-37EB-4020-AFE3-D0158C8BA5BC}"/>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BA68A50-587A-4D62-B195-4B984E8AE97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主な要因としては、基金造成のために借り入れた合併特例事業債などの償還が終了したことから将来負担額が減少し債務償還比率は大幅に減少した。今後も将来負担額の増減に注視し、地方債の発行を計画的に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5D9B55E-079D-4ADB-AB96-5A0E9E2F4F30}"/>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415C7C8-F155-43EB-8955-D575DFC32CB0}"/>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BB72724-CC40-4588-8CA3-19DF25BD3433}"/>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503FDEF-E7C9-48A0-A693-87D176225D0E}"/>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A2FEED2-E118-4277-A361-8607DBC7B93E}"/>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CE0369D-134B-4913-8047-E334140F41B2}"/>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D78A411-3B39-4C30-A2FB-EF774B631EDA}"/>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618A87B-8BF6-4D1A-867A-41662021279A}"/>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010A068-AE19-43B3-9697-9E7AA9D54713}"/>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0198D32-D94F-4A22-A384-CCD8253EE23F}"/>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7222AB8-9333-4E21-959E-EC9545A492A0}"/>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8DC7F90-20F3-4E29-8711-9803CE89102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7A1994F-7422-4765-99AE-F1A70E50AE34}"/>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3B1D5C19-D41E-4BEB-9D3F-8838C657B400}"/>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5729201D-743E-443C-80CA-A4360E738F2B}"/>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45E0895-E9E0-4C14-8628-4F315A50D775}"/>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2E26230-B296-4127-9CBD-67489EB73FC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9" name="直線コネクタ 128">
          <a:extLst>
            <a:ext uri="{FF2B5EF4-FFF2-40B4-BE49-F238E27FC236}">
              <a16:creationId xmlns:a16="http://schemas.microsoft.com/office/drawing/2014/main" id="{84D52BE3-9E4C-4C3F-A8E4-C9021F98AD7B}"/>
            </a:ext>
          </a:extLst>
        </xdr:cNvPr>
        <xdr:cNvCxnSpPr/>
      </xdr:nvCxnSpPr>
      <xdr:spPr>
        <a:xfrm flipV="1">
          <a:off x="13313410" y="5240473"/>
          <a:ext cx="1269" cy="1341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0" name="債務償還比率最小値テキスト">
          <a:extLst>
            <a:ext uri="{FF2B5EF4-FFF2-40B4-BE49-F238E27FC236}">
              <a16:creationId xmlns:a16="http://schemas.microsoft.com/office/drawing/2014/main" id="{22416974-E1FD-46D5-A5D5-074ACD2D36C6}"/>
            </a:ext>
          </a:extLst>
        </xdr:cNvPr>
        <xdr:cNvSpPr txBox="1"/>
      </xdr:nvSpPr>
      <xdr:spPr>
        <a:xfrm>
          <a:off x="13369925" y="65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1" name="直線コネクタ 130">
          <a:extLst>
            <a:ext uri="{FF2B5EF4-FFF2-40B4-BE49-F238E27FC236}">
              <a16:creationId xmlns:a16="http://schemas.microsoft.com/office/drawing/2014/main" id="{3DABD6D9-EE73-45BD-A72E-42995C84545A}"/>
            </a:ext>
          </a:extLst>
        </xdr:cNvPr>
        <xdr:cNvCxnSpPr/>
      </xdr:nvCxnSpPr>
      <xdr:spPr>
        <a:xfrm>
          <a:off x="13251180" y="658234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1B8BE250-6FBD-400F-B995-780A1C709A15}"/>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F6E0A47B-5D19-4E89-805F-33F26AE6F121}"/>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34" name="債務償還比率平均値テキスト">
          <a:extLst>
            <a:ext uri="{FF2B5EF4-FFF2-40B4-BE49-F238E27FC236}">
              <a16:creationId xmlns:a16="http://schemas.microsoft.com/office/drawing/2014/main" id="{F658F460-1F3B-49F2-B184-A003B80A5A7B}"/>
            </a:ext>
          </a:extLst>
        </xdr:cNvPr>
        <xdr:cNvSpPr txBox="1"/>
      </xdr:nvSpPr>
      <xdr:spPr>
        <a:xfrm>
          <a:off x="13369925" y="57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5" name="フローチャート: 判断 134">
          <a:extLst>
            <a:ext uri="{FF2B5EF4-FFF2-40B4-BE49-F238E27FC236}">
              <a16:creationId xmlns:a16="http://schemas.microsoft.com/office/drawing/2014/main" id="{34791A6E-7BC9-4F80-92A7-4F1145B3894D}"/>
            </a:ext>
          </a:extLst>
        </xdr:cNvPr>
        <xdr:cNvSpPr/>
      </xdr:nvSpPr>
      <xdr:spPr>
        <a:xfrm>
          <a:off x="13289280" y="579265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6" name="フローチャート: 判断 135">
          <a:extLst>
            <a:ext uri="{FF2B5EF4-FFF2-40B4-BE49-F238E27FC236}">
              <a16:creationId xmlns:a16="http://schemas.microsoft.com/office/drawing/2014/main" id="{4A7A4B8A-E57C-499D-B500-7EE96FF512F7}"/>
            </a:ext>
          </a:extLst>
        </xdr:cNvPr>
        <xdr:cNvSpPr/>
      </xdr:nvSpPr>
      <xdr:spPr>
        <a:xfrm>
          <a:off x="12629515" y="5953288"/>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7" name="フローチャート: 判断 136">
          <a:extLst>
            <a:ext uri="{FF2B5EF4-FFF2-40B4-BE49-F238E27FC236}">
              <a16:creationId xmlns:a16="http://schemas.microsoft.com/office/drawing/2014/main" id="{616061F8-D7E4-4A59-A57A-517EDE745D35}"/>
            </a:ext>
          </a:extLst>
        </xdr:cNvPr>
        <xdr:cNvSpPr/>
      </xdr:nvSpPr>
      <xdr:spPr>
        <a:xfrm>
          <a:off x="11943715" y="5960745"/>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8" name="フローチャート: 判断 137">
          <a:extLst>
            <a:ext uri="{FF2B5EF4-FFF2-40B4-BE49-F238E27FC236}">
              <a16:creationId xmlns:a16="http://schemas.microsoft.com/office/drawing/2014/main" id="{667E1CC7-4783-4A90-B45A-3905C78E6A47}"/>
            </a:ext>
          </a:extLst>
        </xdr:cNvPr>
        <xdr:cNvSpPr/>
      </xdr:nvSpPr>
      <xdr:spPr>
        <a:xfrm>
          <a:off x="11257915" y="5954522"/>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9" name="フローチャート: 判断 138">
          <a:extLst>
            <a:ext uri="{FF2B5EF4-FFF2-40B4-BE49-F238E27FC236}">
              <a16:creationId xmlns:a16="http://schemas.microsoft.com/office/drawing/2014/main" id="{E8B065D4-D565-4DEA-992E-9F865C131720}"/>
            </a:ext>
          </a:extLst>
        </xdr:cNvPr>
        <xdr:cNvSpPr/>
      </xdr:nvSpPr>
      <xdr:spPr>
        <a:xfrm>
          <a:off x="10572115" y="5978897"/>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45C05EA-AA13-4917-AF6B-6975B7F95B87}"/>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09EA6D1-3C10-4456-9911-B5EA6F683788}"/>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172F4ED-4B6D-4782-BF57-70F96890FC24}"/>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4EA3120-18AF-42B2-A907-9F6D7EE1EFAE}"/>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DD9BDFD-BBCE-4B42-A5CA-5580AF24C30D}"/>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19758</xdr:rowOff>
    </xdr:from>
    <xdr:to>
      <xdr:col>76</xdr:col>
      <xdr:colOff>73025</xdr:colOff>
      <xdr:row>29</xdr:row>
      <xdr:rowOff>121358</xdr:rowOff>
    </xdr:to>
    <xdr:sp macro="" textlink="">
      <xdr:nvSpPr>
        <xdr:cNvPr id="145" name="楕円 144">
          <a:extLst>
            <a:ext uri="{FF2B5EF4-FFF2-40B4-BE49-F238E27FC236}">
              <a16:creationId xmlns:a16="http://schemas.microsoft.com/office/drawing/2014/main" id="{06F1BC70-7899-4D72-9A74-B4212DFDCD99}"/>
            </a:ext>
          </a:extLst>
        </xdr:cNvPr>
        <xdr:cNvSpPr/>
      </xdr:nvSpPr>
      <xdr:spPr>
        <a:xfrm>
          <a:off x="13289280" y="574047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42635</xdr:rowOff>
    </xdr:from>
    <xdr:ext cx="469744" cy="259045"/>
    <xdr:sp macro="" textlink="">
      <xdr:nvSpPr>
        <xdr:cNvPr id="146" name="債務償還比率該当値テキスト">
          <a:extLst>
            <a:ext uri="{FF2B5EF4-FFF2-40B4-BE49-F238E27FC236}">
              <a16:creationId xmlns:a16="http://schemas.microsoft.com/office/drawing/2014/main" id="{637A0D9F-2B07-4AAD-97DA-D9D374126E9A}"/>
            </a:ext>
          </a:extLst>
        </xdr:cNvPr>
        <xdr:cNvSpPr txBox="1"/>
      </xdr:nvSpPr>
      <xdr:spPr>
        <a:xfrm>
          <a:off x="13369925" y="559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30897</xdr:rowOff>
    </xdr:from>
    <xdr:to>
      <xdr:col>72</xdr:col>
      <xdr:colOff>123825</xdr:colOff>
      <xdr:row>30</xdr:row>
      <xdr:rowOff>132497</xdr:rowOff>
    </xdr:to>
    <xdr:sp macro="" textlink="">
      <xdr:nvSpPr>
        <xdr:cNvPr id="147" name="楕円 146">
          <a:extLst>
            <a:ext uri="{FF2B5EF4-FFF2-40B4-BE49-F238E27FC236}">
              <a16:creationId xmlns:a16="http://schemas.microsoft.com/office/drawing/2014/main" id="{470CBE2B-FE9C-403C-BBCC-DB89D69FD6D0}"/>
            </a:ext>
          </a:extLst>
        </xdr:cNvPr>
        <xdr:cNvSpPr/>
      </xdr:nvSpPr>
      <xdr:spPr>
        <a:xfrm>
          <a:off x="12629515" y="5924967"/>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70558</xdr:rowOff>
    </xdr:from>
    <xdr:to>
      <xdr:col>76</xdr:col>
      <xdr:colOff>22225</xdr:colOff>
      <xdr:row>30</xdr:row>
      <xdr:rowOff>81697</xdr:rowOff>
    </xdr:to>
    <xdr:cxnSp macro="">
      <xdr:nvCxnSpPr>
        <xdr:cNvPr id="148" name="直線コネクタ 147">
          <a:extLst>
            <a:ext uri="{FF2B5EF4-FFF2-40B4-BE49-F238E27FC236}">
              <a16:creationId xmlns:a16="http://schemas.microsoft.com/office/drawing/2014/main" id="{CD63A296-37C2-4465-A523-5D7082C1A540}"/>
            </a:ext>
          </a:extLst>
        </xdr:cNvPr>
        <xdr:cNvCxnSpPr/>
      </xdr:nvCxnSpPr>
      <xdr:spPr>
        <a:xfrm flipV="1">
          <a:off x="12684125" y="5793178"/>
          <a:ext cx="631190" cy="18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65169</xdr:rowOff>
    </xdr:from>
    <xdr:to>
      <xdr:col>68</xdr:col>
      <xdr:colOff>123825</xdr:colOff>
      <xdr:row>31</xdr:row>
      <xdr:rowOff>166769</xdr:rowOff>
    </xdr:to>
    <xdr:sp macro="" textlink="">
      <xdr:nvSpPr>
        <xdr:cNvPr id="149" name="楕円 148">
          <a:extLst>
            <a:ext uri="{FF2B5EF4-FFF2-40B4-BE49-F238E27FC236}">
              <a16:creationId xmlns:a16="http://schemas.microsoft.com/office/drawing/2014/main" id="{69414B0B-1031-4843-9200-AAFC0816E712}"/>
            </a:ext>
          </a:extLst>
        </xdr:cNvPr>
        <xdr:cNvSpPr/>
      </xdr:nvSpPr>
      <xdr:spPr>
        <a:xfrm>
          <a:off x="11943715" y="6130689"/>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81697</xdr:rowOff>
    </xdr:from>
    <xdr:to>
      <xdr:col>72</xdr:col>
      <xdr:colOff>73025</xdr:colOff>
      <xdr:row>31</xdr:row>
      <xdr:rowOff>115969</xdr:rowOff>
    </xdr:to>
    <xdr:cxnSp macro="">
      <xdr:nvCxnSpPr>
        <xdr:cNvPr id="150" name="直線コネクタ 149">
          <a:extLst>
            <a:ext uri="{FF2B5EF4-FFF2-40B4-BE49-F238E27FC236}">
              <a16:creationId xmlns:a16="http://schemas.microsoft.com/office/drawing/2014/main" id="{6166E6E9-B9E7-44FE-A6D6-3EB0E6C8D3F4}"/>
            </a:ext>
          </a:extLst>
        </xdr:cNvPr>
        <xdr:cNvCxnSpPr/>
      </xdr:nvCxnSpPr>
      <xdr:spPr>
        <a:xfrm flipV="1">
          <a:off x="11998325" y="5979577"/>
          <a:ext cx="685800" cy="2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159975</xdr:rowOff>
    </xdr:from>
    <xdr:to>
      <xdr:col>64</xdr:col>
      <xdr:colOff>123825</xdr:colOff>
      <xdr:row>31</xdr:row>
      <xdr:rowOff>90125</xdr:rowOff>
    </xdr:to>
    <xdr:sp macro="" textlink="">
      <xdr:nvSpPr>
        <xdr:cNvPr id="151" name="楕円 150">
          <a:extLst>
            <a:ext uri="{FF2B5EF4-FFF2-40B4-BE49-F238E27FC236}">
              <a16:creationId xmlns:a16="http://schemas.microsoft.com/office/drawing/2014/main" id="{E12D2B25-9BA7-43AA-AE1D-69BC5BE9514C}"/>
            </a:ext>
          </a:extLst>
        </xdr:cNvPr>
        <xdr:cNvSpPr/>
      </xdr:nvSpPr>
      <xdr:spPr>
        <a:xfrm>
          <a:off x="11257915" y="605785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39325</xdr:rowOff>
    </xdr:from>
    <xdr:to>
      <xdr:col>68</xdr:col>
      <xdr:colOff>73025</xdr:colOff>
      <xdr:row>31</xdr:row>
      <xdr:rowOff>115969</xdr:rowOff>
    </xdr:to>
    <xdr:cxnSp macro="">
      <xdr:nvCxnSpPr>
        <xdr:cNvPr id="152" name="直線コネクタ 151">
          <a:extLst>
            <a:ext uri="{FF2B5EF4-FFF2-40B4-BE49-F238E27FC236}">
              <a16:creationId xmlns:a16="http://schemas.microsoft.com/office/drawing/2014/main" id="{AAB0252E-015F-47ED-94F8-92E8FF1BAFA7}"/>
            </a:ext>
          </a:extLst>
        </xdr:cNvPr>
        <xdr:cNvCxnSpPr/>
      </xdr:nvCxnSpPr>
      <xdr:spPr>
        <a:xfrm>
          <a:off x="11312525" y="6106750"/>
          <a:ext cx="68580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62856</xdr:rowOff>
    </xdr:from>
    <xdr:to>
      <xdr:col>60</xdr:col>
      <xdr:colOff>123825</xdr:colOff>
      <xdr:row>31</xdr:row>
      <xdr:rowOff>164456</xdr:rowOff>
    </xdr:to>
    <xdr:sp macro="" textlink="">
      <xdr:nvSpPr>
        <xdr:cNvPr id="153" name="楕円 152">
          <a:extLst>
            <a:ext uri="{FF2B5EF4-FFF2-40B4-BE49-F238E27FC236}">
              <a16:creationId xmlns:a16="http://schemas.microsoft.com/office/drawing/2014/main" id="{BA850D05-5C63-403B-B60F-1304CDAF748D}"/>
            </a:ext>
          </a:extLst>
        </xdr:cNvPr>
        <xdr:cNvSpPr/>
      </xdr:nvSpPr>
      <xdr:spPr>
        <a:xfrm>
          <a:off x="10572115" y="6126471"/>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39325</xdr:rowOff>
    </xdr:from>
    <xdr:to>
      <xdr:col>64</xdr:col>
      <xdr:colOff>73025</xdr:colOff>
      <xdr:row>31</xdr:row>
      <xdr:rowOff>113656</xdr:rowOff>
    </xdr:to>
    <xdr:cxnSp macro="">
      <xdr:nvCxnSpPr>
        <xdr:cNvPr id="154" name="直線コネクタ 153">
          <a:extLst>
            <a:ext uri="{FF2B5EF4-FFF2-40B4-BE49-F238E27FC236}">
              <a16:creationId xmlns:a16="http://schemas.microsoft.com/office/drawing/2014/main" id="{6244E585-4332-4331-A0DA-771E30C88F73}"/>
            </a:ext>
          </a:extLst>
        </xdr:cNvPr>
        <xdr:cNvCxnSpPr/>
      </xdr:nvCxnSpPr>
      <xdr:spPr>
        <a:xfrm flipV="1">
          <a:off x="10626725" y="6106750"/>
          <a:ext cx="6858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55" name="n_1aveValue債務償還比率">
          <a:extLst>
            <a:ext uri="{FF2B5EF4-FFF2-40B4-BE49-F238E27FC236}">
              <a16:creationId xmlns:a16="http://schemas.microsoft.com/office/drawing/2014/main" id="{E85FF29C-7829-4913-ADFB-201EBBD2A1FD}"/>
            </a:ext>
          </a:extLst>
        </xdr:cNvPr>
        <xdr:cNvSpPr txBox="1"/>
      </xdr:nvSpPr>
      <xdr:spPr>
        <a:xfrm>
          <a:off x="12459412" y="60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6" name="n_2aveValue債務償還比率">
          <a:extLst>
            <a:ext uri="{FF2B5EF4-FFF2-40B4-BE49-F238E27FC236}">
              <a16:creationId xmlns:a16="http://schemas.microsoft.com/office/drawing/2014/main" id="{76B9DFBB-88CE-4A63-8E55-9B1E5E122CAE}"/>
            </a:ext>
          </a:extLst>
        </xdr:cNvPr>
        <xdr:cNvSpPr txBox="1"/>
      </xdr:nvSpPr>
      <xdr:spPr>
        <a:xfrm>
          <a:off x="11780597" y="57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7" name="n_3aveValue債務償還比率">
          <a:extLst>
            <a:ext uri="{FF2B5EF4-FFF2-40B4-BE49-F238E27FC236}">
              <a16:creationId xmlns:a16="http://schemas.microsoft.com/office/drawing/2014/main" id="{CCF73753-9B37-41C7-98F5-239DCD5CEA68}"/>
            </a:ext>
          </a:extLst>
        </xdr:cNvPr>
        <xdr:cNvSpPr txBox="1"/>
      </xdr:nvSpPr>
      <xdr:spPr>
        <a:xfrm>
          <a:off x="11094797" y="57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8" name="n_4aveValue債務償還比率">
          <a:extLst>
            <a:ext uri="{FF2B5EF4-FFF2-40B4-BE49-F238E27FC236}">
              <a16:creationId xmlns:a16="http://schemas.microsoft.com/office/drawing/2014/main" id="{6D47848F-72E9-44FD-BBF2-20A4C70FAFC7}"/>
            </a:ext>
          </a:extLst>
        </xdr:cNvPr>
        <xdr:cNvSpPr txBox="1"/>
      </xdr:nvSpPr>
      <xdr:spPr>
        <a:xfrm>
          <a:off x="10408997" y="57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149024</xdr:rowOff>
    </xdr:from>
    <xdr:ext cx="469744" cy="259045"/>
    <xdr:sp macro="" textlink="">
      <xdr:nvSpPr>
        <xdr:cNvPr id="159" name="n_1mainValue債務償還比率">
          <a:extLst>
            <a:ext uri="{FF2B5EF4-FFF2-40B4-BE49-F238E27FC236}">
              <a16:creationId xmlns:a16="http://schemas.microsoft.com/office/drawing/2014/main" id="{E4597855-9889-44AA-AE07-DA2759F65D01}"/>
            </a:ext>
          </a:extLst>
        </xdr:cNvPr>
        <xdr:cNvSpPr txBox="1"/>
      </xdr:nvSpPr>
      <xdr:spPr>
        <a:xfrm>
          <a:off x="12459412" y="57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157896</xdr:rowOff>
    </xdr:from>
    <xdr:ext cx="469744" cy="259045"/>
    <xdr:sp macro="" textlink="">
      <xdr:nvSpPr>
        <xdr:cNvPr id="160" name="n_2mainValue債務償還比率">
          <a:extLst>
            <a:ext uri="{FF2B5EF4-FFF2-40B4-BE49-F238E27FC236}">
              <a16:creationId xmlns:a16="http://schemas.microsoft.com/office/drawing/2014/main" id="{BAF4A256-908A-426F-A9AC-406D7C4FDA83}"/>
            </a:ext>
          </a:extLst>
        </xdr:cNvPr>
        <xdr:cNvSpPr txBox="1"/>
      </xdr:nvSpPr>
      <xdr:spPr>
        <a:xfrm>
          <a:off x="11780597" y="62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81252</xdr:rowOff>
    </xdr:from>
    <xdr:ext cx="469744" cy="259045"/>
    <xdr:sp macro="" textlink="">
      <xdr:nvSpPr>
        <xdr:cNvPr id="161" name="n_3mainValue債務償還比率">
          <a:extLst>
            <a:ext uri="{FF2B5EF4-FFF2-40B4-BE49-F238E27FC236}">
              <a16:creationId xmlns:a16="http://schemas.microsoft.com/office/drawing/2014/main" id="{B524885D-0E5C-43ED-87ED-7C276EB93335}"/>
            </a:ext>
          </a:extLst>
        </xdr:cNvPr>
        <xdr:cNvSpPr txBox="1"/>
      </xdr:nvSpPr>
      <xdr:spPr>
        <a:xfrm>
          <a:off x="11094797" y="615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155583</xdr:rowOff>
    </xdr:from>
    <xdr:ext cx="469744" cy="259045"/>
    <xdr:sp macro="" textlink="">
      <xdr:nvSpPr>
        <xdr:cNvPr id="162" name="n_4mainValue債務償還比率">
          <a:extLst>
            <a:ext uri="{FF2B5EF4-FFF2-40B4-BE49-F238E27FC236}">
              <a16:creationId xmlns:a16="http://schemas.microsoft.com/office/drawing/2014/main" id="{250DE7BF-1E7B-4582-A868-162EDF269446}"/>
            </a:ext>
          </a:extLst>
        </xdr:cNvPr>
        <xdr:cNvSpPr txBox="1"/>
      </xdr:nvSpPr>
      <xdr:spPr>
        <a:xfrm>
          <a:off x="10408997" y="62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FDE7008-A005-4AF3-B0D9-FFE0B1EA274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5F7E01A-C4CC-49A7-8331-0A6C933DCF5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2B0C1C8-A779-4F76-87DD-1197B761EDDB}"/>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15C02B6-08B5-4055-A8AE-A20664DEBD10}"/>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21787B7-9DC1-4660-A7D0-23B09731F3FD}"/>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7493555-24B8-41E4-9750-A4EA1BF5BAD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88DC6B-6622-44FB-9E66-E9B4E2C8952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2FABBB-E3E6-4D78-8BC7-7F4BCD4A305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BA668A-7EC0-47E4-AC4D-C44D6D921A6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3B81A9-1714-4021-8116-EFDA48753F1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3BE899-373C-4ECA-B9AD-87C6CC61A4B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8BF500-48A8-427C-BC58-3524F04EEF4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8D3291-631D-4AAB-8AB2-C0914184C37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CF4303-4C9F-4953-8E96-7BC0236F3B2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2A42C0-0274-4735-9B92-89748917C20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6138E3-7DA8-41F6-9BFA-DF0EC3173E4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23,041
22,578
67.01
13,510,776
12,994,132
464,902
7,056,271
10,539,713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FAE1C3-5516-49AE-902B-4968AAD6CBA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345E73-61DC-483F-B5AC-BC28FE123F0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12318E-80BA-4989-9BFE-9E5853EAE7B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3EF289-1D1B-4D12-B7C8-912DB7D0740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263E42-D436-4F81-86A3-22191482FEB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1B167B-7FF5-4285-874E-18F05217F79D}"/>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70D78B-7151-4F01-A73D-1F389E20F7C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FBE6B1-6B1F-432B-AB73-5451AD4A710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660CB5-6398-48FA-8D6A-11BDFF9D4D9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E9786E-B670-413C-936E-02C852251EC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B3B854-2E6F-4285-9D7D-BA012AB3D2F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17BAC1-5280-4D56-8E51-ED36568A54E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6104EE-F863-4763-8EFB-749E4E0ED20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964E1C-4236-465A-96B4-F369C509423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67588F-2869-4394-B70C-B37917A094D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EDFBB6-8AA2-4B9E-9F79-4D89DD80D21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509B54-0D3B-4395-AC58-E60D3E5A12E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1B7599-CDF0-4EB7-8054-D3D4D4430B8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28EB619-B6C1-4926-A622-AF06F68199F3}"/>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7A70C6-65F4-43F0-AE84-310A81327B5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4B9BB3-52EF-4F2C-A237-84C3FCC5C6F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0659D7-580B-4D4A-BC53-6C63C86B228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CCB2F9-9AEE-473F-8857-B14EF360D13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A28390-0B64-4B71-A014-B39181454FF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56AAF8-9067-4601-862E-0CB5FA7F2FD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B55ECB-EDA0-4DDA-8DFF-F516FC99293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B5827B9-EEA5-4A05-8456-C9EB5EAF12F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D89867-C466-43EB-ADD6-037B8218E88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D5CE60-1F8C-4DBC-87FA-7B5B2062A0D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8361667-9905-48C5-B548-66C6CC53F66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FFE674-BF84-4098-B935-306D013E253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D6DE4C1-EEE9-4359-9273-57F4B7868466}"/>
            </a:ext>
          </a:extLst>
        </xdr:cNvPr>
        <xdr:cNvSpPr txBox="1"/>
      </xdr:nvSpPr>
      <xdr:spPr>
        <a:xfrm>
          <a:off x="34370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82A4CF4-7814-4662-B348-7A9108BE0BA1}"/>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9707FFA-CE93-4211-B8A9-06DFBC08DB99}"/>
            </a:ext>
          </a:extLst>
        </xdr:cNvPr>
        <xdr:cNvSpPr txBox="1"/>
      </xdr:nvSpPr>
      <xdr:spPr>
        <a:xfrm>
          <a:off x="34370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4E714DA-8574-4B6C-886C-9B0B47CAEFDA}"/>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87CFC48-452E-4B8E-9D41-FE3C19B460AE}"/>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D068466-D581-41E0-B28B-D2142D892688}"/>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0454F1-97DF-4042-8DDB-804A201E104A}"/>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E563BC3-3922-496E-8E3C-37F3BD175BE6}"/>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A668FA2-B649-44D7-8E5D-0E225C10256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88542BA-6819-40DB-B796-B0360CA9F355}"/>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48A2CF5-46C3-4C3D-A797-D4F1FD88682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F97E13-1F18-4BBC-BC31-52E52019A4F5}"/>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C9B3EA4-543F-44EC-9A16-16FF2128FCBF}"/>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8BE92B2-B0AB-4CC8-95D4-FE4DBCE082D1}"/>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A2E6F5CA-0469-4975-A3B6-7A9B843E84AD}"/>
            </a:ext>
          </a:extLst>
        </xdr:cNvPr>
        <xdr:cNvCxnSpPr/>
      </xdr:nvCxnSpPr>
      <xdr:spPr>
        <a:xfrm flipV="1">
          <a:off x="4173855" y="561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6DE9F845-04C6-4E55-9A00-0D5C078C4BFD}"/>
            </a:ext>
          </a:extLst>
        </xdr:cNvPr>
        <xdr:cNvSpPr txBox="1"/>
      </xdr:nvSpPr>
      <xdr:spPr>
        <a:xfrm>
          <a:off x="421259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EF79382B-1B7C-4FEA-A182-616997A82BCE}"/>
            </a:ext>
          </a:extLst>
        </xdr:cNvPr>
        <xdr:cNvCxnSpPr/>
      </xdr:nvCxnSpPr>
      <xdr:spPr>
        <a:xfrm>
          <a:off x="411226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616C3426-6596-4848-8224-FD733749A610}"/>
            </a:ext>
          </a:extLst>
        </xdr:cNvPr>
        <xdr:cNvSpPr txBox="1"/>
      </xdr:nvSpPr>
      <xdr:spPr>
        <a:xfrm>
          <a:off x="421259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48F975BC-29EF-4815-AC0F-BD545AC75BB2}"/>
            </a:ext>
          </a:extLst>
        </xdr:cNvPr>
        <xdr:cNvCxnSpPr/>
      </xdr:nvCxnSpPr>
      <xdr:spPr>
        <a:xfrm>
          <a:off x="411226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D1DFBA77-CB3A-4B2B-9081-115DE56F9FB0}"/>
            </a:ext>
          </a:extLst>
        </xdr:cNvPr>
        <xdr:cNvSpPr txBox="1"/>
      </xdr:nvSpPr>
      <xdr:spPr>
        <a:xfrm>
          <a:off x="421259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5E04AD1-30EE-4348-98C5-70846ECD1E58}"/>
            </a:ext>
          </a:extLst>
        </xdr:cNvPr>
        <xdr:cNvSpPr/>
      </xdr:nvSpPr>
      <xdr:spPr>
        <a:xfrm>
          <a:off x="4131310" y="66281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376719A9-E741-4EFD-A08F-5A81DB145854}"/>
            </a:ext>
          </a:extLst>
        </xdr:cNvPr>
        <xdr:cNvSpPr/>
      </xdr:nvSpPr>
      <xdr:spPr>
        <a:xfrm>
          <a:off x="3388360" y="65271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22253E3C-C513-41F1-8454-359EF5BE4884}"/>
            </a:ext>
          </a:extLst>
        </xdr:cNvPr>
        <xdr:cNvSpPr/>
      </xdr:nvSpPr>
      <xdr:spPr>
        <a:xfrm>
          <a:off x="2571750" y="652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3652C390-FAA9-43C3-AAA5-C46608D26F40}"/>
            </a:ext>
          </a:extLst>
        </xdr:cNvPr>
        <xdr:cNvSpPr/>
      </xdr:nvSpPr>
      <xdr:spPr>
        <a:xfrm>
          <a:off x="1774190" y="6466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2A1DB6A3-90A2-41EA-A10F-A04181BCC80D}"/>
            </a:ext>
          </a:extLst>
        </xdr:cNvPr>
        <xdr:cNvSpPr/>
      </xdr:nvSpPr>
      <xdr:spPr>
        <a:xfrm>
          <a:off x="988060" y="63461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F521AC-B49B-483A-8634-354786AB456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618B5B-53BC-4C7E-BE89-A06435D597D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660ED9-2049-430D-AA03-B9C0406C9DC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21A13F3-33CA-4F9D-AF61-01FB74913648}"/>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0EA7FC-D74F-471D-9A15-984B0BFFEB4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a:extLst>
            <a:ext uri="{FF2B5EF4-FFF2-40B4-BE49-F238E27FC236}">
              <a16:creationId xmlns:a16="http://schemas.microsoft.com/office/drawing/2014/main" id="{5B7ABE4D-B36E-4628-A6B2-974CD74B048F}"/>
            </a:ext>
          </a:extLst>
        </xdr:cNvPr>
        <xdr:cNvSpPr/>
      </xdr:nvSpPr>
      <xdr:spPr>
        <a:xfrm>
          <a:off x="4131310" y="6593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B6E6FFB7-5AA0-4D7F-A4E7-3B791BAB1871}"/>
            </a:ext>
          </a:extLst>
        </xdr:cNvPr>
        <xdr:cNvSpPr txBox="1"/>
      </xdr:nvSpPr>
      <xdr:spPr>
        <a:xfrm>
          <a:off x="4212590"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5" name="楕円 74">
          <a:extLst>
            <a:ext uri="{FF2B5EF4-FFF2-40B4-BE49-F238E27FC236}">
              <a16:creationId xmlns:a16="http://schemas.microsoft.com/office/drawing/2014/main" id="{91DDF2F1-891B-47D1-8D91-17FA7BEE1CE4}"/>
            </a:ext>
          </a:extLst>
        </xdr:cNvPr>
        <xdr:cNvSpPr/>
      </xdr:nvSpPr>
      <xdr:spPr>
        <a:xfrm>
          <a:off x="3388360" y="6546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83820</xdr:rowOff>
    </xdr:from>
    <xdr:to>
      <xdr:col>24</xdr:col>
      <xdr:colOff>63500</xdr:colOff>
      <xdr:row>38</xdr:row>
      <xdr:rowOff>129540</xdr:rowOff>
    </xdr:to>
    <xdr:cxnSp macro="">
      <xdr:nvCxnSpPr>
        <xdr:cNvPr id="76" name="直線コネクタ 75">
          <a:extLst>
            <a:ext uri="{FF2B5EF4-FFF2-40B4-BE49-F238E27FC236}">
              <a16:creationId xmlns:a16="http://schemas.microsoft.com/office/drawing/2014/main" id="{E103B2DD-C5E6-44EF-81B1-F86DC397644F}"/>
            </a:ext>
          </a:extLst>
        </xdr:cNvPr>
        <xdr:cNvCxnSpPr/>
      </xdr:nvCxnSpPr>
      <xdr:spPr>
        <a:xfrm>
          <a:off x="3431540" y="660082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a:extLst>
            <a:ext uri="{FF2B5EF4-FFF2-40B4-BE49-F238E27FC236}">
              <a16:creationId xmlns:a16="http://schemas.microsoft.com/office/drawing/2014/main" id="{1EF86BE3-D660-4EA0-80BC-36B64C26564C}"/>
            </a:ext>
          </a:extLst>
        </xdr:cNvPr>
        <xdr:cNvSpPr/>
      </xdr:nvSpPr>
      <xdr:spPr>
        <a:xfrm>
          <a:off x="2571750" y="6504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83820</xdr:rowOff>
    </xdr:to>
    <xdr:cxnSp macro="">
      <xdr:nvCxnSpPr>
        <xdr:cNvPr id="78" name="直線コネクタ 77">
          <a:extLst>
            <a:ext uri="{FF2B5EF4-FFF2-40B4-BE49-F238E27FC236}">
              <a16:creationId xmlns:a16="http://schemas.microsoft.com/office/drawing/2014/main" id="{DC9845CD-073F-4ED5-BAD4-5E3B2A47E8E0}"/>
            </a:ext>
          </a:extLst>
        </xdr:cNvPr>
        <xdr:cNvCxnSpPr/>
      </xdr:nvCxnSpPr>
      <xdr:spPr>
        <a:xfrm>
          <a:off x="2626360" y="6553200"/>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a:extLst>
            <a:ext uri="{FF2B5EF4-FFF2-40B4-BE49-F238E27FC236}">
              <a16:creationId xmlns:a16="http://schemas.microsoft.com/office/drawing/2014/main" id="{B77BD630-56E6-4395-927E-ADD2A225E1B7}"/>
            </a:ext>
          </a:extLst>
        </xdr:cNvPr>
        <xdr:cNvSpPr/>
      </xdr:nvSpPr>
      <xdr:spPr>
        <a:xfrm>
          <a:off x="1774190" y="64414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38100</xdr:rowOff>
    </xdr:to>
    <xdr:cxnSp macro="">
      <xdr:nvCxnSpPr>
        <xdr:cNvPr id="80" name="直線コネクタ 79">
          <a:extLst>
            <a:ext uri="{FF2B5EF4-FFF2-40B4-BE49-F238E27FC236}">
              <a16:creationId xmlns:a16="http://schemas.microsoft.com/office/drawing/2014/main" id="{D1826735-56A7-4E08-BA1B-CE6DC042389E}"/>
            </a:ext>
          </a:extLst>
        </xdr:cNvPr>
        <xdr:cNvCxnSpPr/>
      </xdr:nvCxnSpPr>
      <xdr:spPr>
        <a:xfrm>
          <a:off x="1828800" y="6486525"/>
          <a:ext cx="7975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1" name="楕円 80">
          <a:extLst>
            <a:ext uri="{FF2B5EF4-FFF2-40B4-BE49-F238E27FC236}">
              <a16:creationId xmlns:a16="http://schemas.microsoft.com/office/drawing/2014/main" id="{EB2D5963-C526-4E34-9C61-7CB26353242C}"/>
            </a:ext>
          </a:extLst>
        </xdr:cNvPr>
        <xdr:cNvSpPr/>
      </xdr:nvSpPr>
      <xdr:spPr>
        <a:xfrm>
          <a:off x="988060" y="63938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144780</xdr:rowOff>
    </xdr:to>
    <xdr:cxnSp macro="">
      <xdr:nvCxnSpPr>
        <xdr:cNvPr id="82" name="直線コネクタ 81">
          <a:extLst>
            <a:ext uri="{FF2B5EF4-FFF2-40B4-BE49-F238E27FC236}">
              <a16:creationId xmlns:a16="http://schemas.microsoft.com/office/drawing/2014/main" id="{32DAEA78-4AF8-4458-A940-C5BA35BC5CF3}"/>
            </a:ext>
          </a:extLst>
        </xdr:cNvPr>
        <xdr:cNvCxnSpPr/>
      </xdr:nvCxnSpPr>
      <xdr:spPr>
        <a:xfrm>
          <a:off x="1031240" y="643890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08012EB9-7426-454B-8206-9FF79EE6DB96}"/>
            </a:ext>
          </a:extLst>
        </xdr:cNvPr>
        <xdr:cNvSpPr txBox="1"/>
      </xdr:nvSpPr>
      <xdr:spPr>
        <a:xfrm>
          <a:off x="32391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F6D3DF7D-9C77-4A8B-B5D4-D128409B38BE}"/>
            </a:ext>
          </a:extLst>
        </xdr:cNvPr>
        <xdr:cNvSpPr txBox="1"/>
      </xdr:nvSpPr>
      <xdr:spPr>
        <a:xfrm>
          <a:off x="2439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142F49AE-B4AB-4641-948C-A491A2A4F561}"/>
            </a:ext>
          </a:extLst>
        </xdr:cNvPr>
        <xdr:cNvSpPr txBox="1"/>
      </xdr:nvSpPr>
      <xdr:spPr>
        <a:xfrm>
          <a:off x="164148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ABDCCC99-5A1F-46A2-B1F5-FB7128FADD99}"/>
            </a:ext>
          </a:extLst>
        </xdr:cNvPr>
        <xdr:cNvSpPr txBox="1"/>
      </xdr:nvSpPr>
      <xdr:spPr>
        <a:xfrm>
          <a:off x="85535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87" name="n_1mainValue【道路】&#10;有形固定資産減価償却率">
          <a:extLst>
            <a:ext uri="{FF2B5EF4-FFF2-40B4-BE49-F238E27FC236}">
              <a16:creationId xmlns:a16="http://schemas.microsoft.com/office/drawing/2014/main" id="{813C365C-431C-42C0-8731-C675C4B562F0}"/>
            </a:ext>
          </a:extLst>
        </xdr:cNvPr>
        <xdr:cNvSpPr txBox="1"/>
      </xdr:nvSpPr>
      <xdr:spPr>
        <a:xfrm>
          <a:off x="32391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88" name="n_2mainValue【道路】&#10;有形固定資産減価償却率">
          <a:extLst>
            <a:ext uri="{FF2B5EF4-FFF2-40B4-BE49-F238E27FC236}">
              <a16:creationId xmlns:a16="http://schemas.microsoft.com/office/drawing/2014/main" id="{7830BED9-D530-4F98-89EC-42DBC3B551CF}"/>
            </a:ext>
          </a:extLst>
        </xdr:cNvPr>
        <xdr:cNvSpPr txBox="1"/>
      </xdr:nvSpPr>
      <xdr:spPr>
        <a:xfrm>
          <a:off x="2439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D615347D-9D90-4FEC-AC0F-36A225CD4DBC}"/>
            </a:ext>
          </a:extLst>
        </xdr:cNvPr>
        <xdr:cNvSpPr txBox="1"/>
      </xdr:nvSpPr>
      <xdr:spPr>
        <a:xfrm>
          <a:off x="164148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0" name="n_4mainValue【道路】&#10;有形固定資産減価償却率">
          <a:extLst>
            <a:ext uri="{FF2B5EF4-FFF2-40B4-BE49-F238E27FC236}">
              <a16:creationId xmlns:a16="http://schemas.microsoft.com/office/drawing/2014/main" id="{3F7ECDF2-F73A-46B3-8A21-78EB2F7693E4}"/>
            </a:ext>
          </a:extLst>
        </xdr:cNvPr>
        <xdr:cNvSpPr txBox="1"/>
      </xdr:nvSpPr>
      <xdr:spPr>
        <a:xfrm>
          <a:off x="85535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9409379-01AB-40D0-8007-E84D517CFB2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3B68EAE-471A-4CAB-8F61-521C0C7CB4A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E516765-436F-4557-BF10-2F78368A942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0A58140-4E5D-4271-93F7-5B49C260EF3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C1404C2-5246-490E-B800-45763F5A037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0BA77C2-B865-4ED2-9379-9EF8926627F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A3A6BC7-8B38-4D3E-8033-7A21C825CF2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7FD7510-1E8C-47D7-93BD-C5FE6120E7B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C8BA746-F0D6-4DD2-858F-4425176FBBA9}"/>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DDDE27C-B229-4F21-9E05-86D1B5BD3CA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A42F9EB-8F04-457C-855E-89D8EB4817E0}"/>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420F84D-2BE9-426B-B594-FB9CB135D6FA}"/>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87EA1E1-A61A-4BB7-BC12-0714E6C7BC0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EC3DBC2-AAD8-49C8-8747-1A52A0C22AB8}"/>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EBCC7AD-B41A-4E22-AB09-B4C1718464AA}"/>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1CDB48E-8F43-47B2-8577-D5E99D406F82}"/>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2BEDB00-2335-48ED-8A23-46CFE37D30E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1A2E79B-CFD5-4B35-A13F-73427BA18A6E}"/>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CA108A7-CA30-49F9-BC81-1E413B73DFF6}"/>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31825BB-E56E-4EA3-BE16-4EC27DE74D2E}"/>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906C142-2FB2-41C5-9F53-2E33015C63F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DDF7773-2927-4E8A-AC87-58AE06FBD6A5}"/>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ABBFBD5-452A-4271-ABCD-16E6CD69483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198FE33E-9335-4FB3-BD10-95D12C2B2E6C}"/>
            </a:ext>
          </a:extLst>
        </xdr:cNvPr>
        <xdr:cNvCxnSpPr/>
      </xdr:nvCxnSpPr>
      <xdr:spPr>
        <a:xfrm flipV="1">
          <a:off x="9429115" y="5619941"/>
          <a:ext cx="0" cy="161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FF42323D-BC50-465F-B4F3-DF64AF880C20}"/>
            </a:ext>
          </a:extLst>
        </xdr:cNvPr>
        <xdr:cNvSpPr txBox="1"/>
      </xdr:nvSpPr>
      <xdr:spPr>
        <a:xfrm>
          <a:off x="946785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CB7233F0-7A20-4D2D-B978-970CE3F785AB}"/>
            </a:ext>
          </a:extLst>
        </xdr:cNvPr>
        <xdr:cNvCxnSpPr/>
      </xdr:nvCxnSpPr>
      <xdr:spPr>
        <a:xfrm>
          <a:off x="9356090" y="72383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BF211116-975D-4A9B-9F87-B2C9F73D7D2A}"/>
            </a:ext>
          </a:extLst>
        </xdr:cNvPr>
        <xdr:cNvSpPr txBox="1"/>
      </xdr:nvSpPr>
      <xdr:spPr>
        <a:xfrm>
          <a:off x="9467850" y="540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3CFCF8D4-3BF5-4881-9C45-48C730D65851}"/>
            </a:ext>
          </a:extLst>
        </xdr:cNvPr>
        <xdr:cNvCxnSpPr/>
      </xdr:nvCxnSpPr>
      <xdr:spPr>
        <a:xfrm>
          <a:off x="9356090" y="56199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a:extLst>
            <a:ext uri="{FF2B5EF4-FFF2-40B4-BE49-F238E27FC236}">
              <a16:creationId xmlns:a16="http://schemas.microsoft.com/office/drawing/2014/main" id="{A8BBF508-3356-4199-AC42-C7105682F4A6}"/>
            </a:ext>
          </a:extLst>
        </xdr:cNvPr>
        <xdr:cNvSpPr txBox="1"/>
      </xdr:nvSpPr>
      <xdr:spPr>
        <a:xfrm>
          <a:off x="946785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18474DEE-7801-4F61-BBA3-190D5F475595}"/>
            </a:ext>
          </a:extLst>
        </xdr:cNvPr>
        <xdr:cNvSpPr/>
      </xdr:nvSpPr>
      <xdr:spPr>
        <a:xfrm>
          <a:off x="9394190" y="695293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6FFBD3D-9346-4AAD-8CA5-328FEBFD9FB2}"/>
            </a:ext>
          </a:extLst>
        </xdr:cNvPr>
        <xdr:cNvSpPr/>
      </xdr:nvSpPr>
      <xdr:spPr>
        <a:xfrm>
          <a:off x="8632190" y="69651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BB03ADA1-9CBC-45F3-ABE8-9FB3A9839CEC}"/>
            </a:ext>
          </a:extLst>
        </xdr:cNvPr>
        <xdr:cNvSpPr/>
      </xdr:nvSpPr>
      <xdr:spPr>
        <a:xfrm>
          <a:off x="7846060" y="69372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4762AA0B-FA87-425B-8C74-90D134921315}"/>
            </a:ext>
          </a:extLst>
        </xdr:cNvPr>
        <xdr:cNvSpPr/>
      </xdr:nvSpPr>
      <xdr:spPr>
        <a:xfrm>
          <a:off x="7029450" y="6933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A74273CF-F856-4A08-AD87-EB4C4C7ACD38}"/>
            </a:ext>
          </a:extLst>
        </xdr:cNvPr>
        <xdr:cNvSpPr/>
      </xdr:nvSpPr>
      <xdr:spPr>
        <a:xfrm>
          <a:off x="6231890" y="69344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7F8624C-3060-4229-A869-29CBAF5E532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F5C0A6F-5CE7-4BE5-AC94-85F820AA34F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665BB7-C7E7-4CDF-93E3-32317F35717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3CA11F-44EB-4F36-92A6-919516B1E2F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5F6D54C-6132-4166-B62A-201A2E39489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88087</xdr:rowOff>
    </xdr:from>
    <xdr:to>
      <xdr:col>55</xdr:col>
      <xdr:colOff>50800</xdr:colOff>
      <xdr:row>40</xdr:row>
      <xdr:rowOff>18237</xdr:rowOff>
    </xdr:to>
    <xdr:sp macro="" textlink="">
      <xdr:nvSpPr>
        <xdr:cNvPr id="130" name="楕円 129">
          <a:extLst>
            <a:ext uri="{FF2B5EF4-FFF2-40B4-BE49-F238E27FC236}">
              <a16:creationId xmlns:a16="http://schemas.microsoft.com/office/drawing/2014/main" id="{F124FCE3-A44F-40EC-A5DC-3A9296028F37}"/>
            </a:ext>
          </a:extLst>
        </xdr:cNvPr>
        <xdr:cNvSpPr/>
      </xdr:nvSpPr>
      <xdr:spPr>
        <a:xfrm>
          <a:off x="9394190" y="677844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110964</xdr:rowOff>
    </xdr:from>
    <xdr:ext cx="534377" cy="259045"/>
    <xdr:sp macro="" textlink="">
      <xdr:nvSpPr>
        <xdr:cNvPr id="131" name="【道路】&#10;一人当たり延長該当値テキスト">
          <a:extLst>
            <a:ext uri="{FF2B5EF4-FFF2-40B4-BE49-F238E27FC236}">
              <a16:creationId xmlns:a16="http://schemas.microsoft.com/office/drawing/2014/main" id="{40804C05-F4E8-41D0-A848-22C3340F7BE4}"/>
            </a:ext>
          </a:extLst>
        </xdr:cNvPr>
        <xdr:cNvSpPr txBox="1"/>
      </xdr:nvSpPr>
      <xdr:spPr>
        <a:xfrm>
          <a:off x="9467850" y="66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87617</xdr:rowOff>
    </xdr:from>
    <xdr:to>
      <xdr:col>50</xdr:col>
      <xdr:colOff>165100</xdr:colOff>
      <xdr:row>40</xdr:row>
      <xdr:rowOff>17767</xdr:rowOff>
    </xdr:to>
    <xdr:sp macro="" textlink="">
      <xdr:nvSpPr>
        <xdr:cNvPr id="132" name="楕円 131">
          <a:extLst>
            <a:ext uri="{FF2B5EF4-FFF2-40B4-BE49-F238E27FC236}">
              <a16:creationId xmlns:a16="http://schemas.microsoft.com/office/drawing/2014/main" id="{EB3DB82B-38D3-4A59-BB34-E7A7A3A69D3E}"/>
            </a:ext>
          </a:extLst>
        </xdr:cNvPr>
        <xdr:cNvSpPr/>
      </xdr:nvSpPr>
      <xdr:spPr>
        <a:xfrm>
          <a:off x="8632190" y="677607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138417</xdr:rowOff>
    </xdr:from>
    <xdr:to>
      <xdr:col>55</xdr:col>
      <xdr:colOff>0</xdr:colOff>
      <xdr:row>39</xdr:row>
      <xdr:rowOff>138887</xdr:rowOff>
    </xdr:to>
    <xdr:cxnSp macro="">
      <xdr:nvCxnSpPr>
        <xdr:cNvPr id="133" name="直線コネクタ 132">
          <a:extLst>
            <a:ext uri="{FF2B5EF4-FFF2-40B4-BE49-F238E27FC236}">
              <a16:creationId xmlns:a16="http://schemas.microsoft.com/office/drawing/2014/main" id="{E3028BD2-3185-4ED9-890F-77DB98CB99C5}"/>
            </a:ext>
          </a:extLst>
        </xdr:cNvPr>
        <xdr:cNvCxnSpPr/>
      </xdr:nvCxnSpPr>
      <xdr:spPr>
        <a:xfrm>
          <a:off x="8686800" y="6821157"/>
          <a:ext cx="74295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92507</xdr:rowOff>
    </xdr:from>
    <xdr:to>
      <xdr:col>46</xdr:col>
      <xdr:colOff>38100</xdr:colOff>
      <xdr:row>40</xdr:row>
      <xdr:rowOff>22657</xdr:rowOff>
    </xdr:to>
    <xdr:sp macro="" textlink="">
      <xdr:nvSpPr>
        <xdr:cNvPr id="134" name="楕円 133">
          <a:extLst>
            <a:ext uri="{FF2B5EF4-FFF2-40B4-BE49-F238E27FC236}">
              <a16:creationId xmlns:a16="http://schemas.microsoft.com/office/drawing/2014/main" id="{72957A8A-962B-4430-95BB-FB1C4D908E7D}"/>
            </a:ext>
          </a:extLst>
        </xdr:cNvPr>
        <xdr:cNvSpPr/>
      </xdr:nvSpPr>
      <xdr:spPr>
        <a:xfrm>
          <a:off x="7846060" y="678286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138417</xdr:rowOff>
    </xdr:from>
    <xdr:to>
      <xdr:col>50</xdr:col>
      <xdr:colOff>114300</xdr:colOff>
      <xdr:row>39</xdr:row>
      <xdr:rowOff>143307</xdr:rowOff>
    </xdr:to>
    <xdr:cxnSp macro="">
      <xdr:nvCxnSpPr>
        <xdr:cNvPr id="135" name="直線コネクタ 134">
          <a:extLst>
            <a:ext uri="{FF2B5EF4-FFF2-40B4-BE49-F238E27FC236}">
              <a16:creationId xmlns:a16="http://schemas.microsoft.com/office/drawing/2014/main" id="{00C712F2-48AF-4239-9E25-DAFD3670612F}"/>
            </a:ext>
          </a:extLst>
        </xdr:cNvPr>
        <xdr:cNvCxnSpPr/>
      </xdr:nvCxnSpPr>
      <xdr:spPr>
        <a:xfrm flipV="1">
          <a:off x="7889240" y="6821157"/>
          <a:ext cx="79756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97612</xdr:rowOff>
    </xdr:from>
    <xdr:to>
      <xdr:col>41</xdr:col>
      <xdr:colOff>101600</xdr:colOff>
      <xdr:row>40</xdr:row>
      <xdr:rowOff>27762</xdr:rowOff>
    </xdr:to>
    <xdr:sp macro="" textlink="">
      <xdr:nvSpPr>
        <xdr:cNvPr id="136" name="楕円 135">
          <a:extLst>
            <a:ext uri="{FF2B5EF4-FFF2-40B4-BE49-F238E27FC236}">
              <a16:creationId xmlns:a16="http://schemas.microsoft.com/office/drawing/2014/main" id="{FD4AF178-D66E-4AAF-AE09-43F8DCD12343}"/>
            </a:ext>
          </a:extLst>
        </xdr:cNvPr>
        <xdr:cNvSpPr/>
      </xdr:nvSpPr>
      <xdr:spPr>
        <a:xfrm>
          <a:off x="7029450" y="67803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143307</xdr:rowOff>
    </xdr:from>
    <xdr:to>
      <xdr:col>45</xdr:col>
      <xdr:colOff>177800</xdr:colOff>
      <xdr:row>39</xdr:row>
      <xdr:rowOff>148412</xdr:rowOff>
    </xdr:to>
    <xdr:cxnSp macro="">
      <xdr:nvCxnSpPr>
        <xdr:cNvPr id="137" name="直線コネクタ 136">
          <a:extLst>
            <a:ext uri="{FF2B5EF4-FFF2-40B4-BE49-F238E27FC236}">
              <a16:creationId xmlns:a16="http://schemas.microsoft.com/office/drawing/2014/main" id="{F9C95FB1-B00C-4343-8F90-2AA981F2469D}"/>
            </a:ext>
          </a:extLst>
        </xdr:cNvPr>
        <xdr:cNvCxnSpPr/>
      </xdr:nvCxnSpPr>
      <xdr:spPr>
        <a:xfrm flipV="1">
          <a:off x="7084060" y="6827952"/>
          <a:ext cx="80518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103645</xdr:rowOff>
    </xdr:from>
    <xdr:to>
      <xdr:col>36</xdr:col>
      <xdr:colOff>165100</xdr:colOff>
      <xdr:row>40</xdr:row>
      <xdr:rowOff>33795</xdr:rowOff>
    </xdr:to>
    <xdr:sp macro="" textlink="">
      <xdr:nvSpPr>
        <xdr:cNvPr id="138" name="楕円 137">
          <a:extLst>
            <a:ext uri="{FF2B5EF4-FFF2-40B4-BE49-F238E27FC236}">
              <a16:creationId xmlns:a16="http://schemas.microsoft.com/office/drawing/2014/main" id="{B239D3C5-D4CE-4077-90E3-496899632121}"/>
            </a:ext>
          </a:extLst>
        </xdr:cNvPr>
        <xdr:cNvSpPr/>
      </xdr:nvSpPr>
      <xdr:spPr>
        <a:xfrm>
          <a:off x="6231890" y="67882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148412</xdr:rowOff>
    </xdr:from>
    <xdr:to>
      <xdr:col>41</xdr:col>
      <xdr:colOff>50800</xdr:colOff>
      <xdr:row>39</xdr:row>
      <xdr:rowOff>154445</xdr:rowOff>
    </xdr:to>
    <xdr:cxnSp macro="">
      <xdr:nvCxnSpPr>
        <xdr:cNvPr id="139" name="直線コネクタ 138">
          <a:extLst>
            <a:ext uri="{FF2B5EF4-FFF2-40B4-BE49-F238E27FC236}">
              <a16:creationId xmlns:a16="http://schemas.microsoft.com/office/drawing/2014/main" id="{B842E08A-3BEA-432F-92CB-8E130641C0C7}"/>
            </a:ext>
          </a:extLst>
        </xdr:cNvPr>
        <xdr:cNvCxnSpPr/>
      </xdr:nvCxnSpPr>
      <xdr:spPr>
        <a:xfrm flipV="1">
          <a:off x="6286500" y="6833057"/>
          <a:ext cx="79756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526B479B-8F03-4D7A-9E8E-576C8188879B}"/>
            </a:ext>
          </a:extLst>
        </xdr:cNvPr>
        <xdr:cNvSpPr txBox="1"/>
      </xdr:nvSpPr>
      <xdr:spPr>
        <a:xfrm>
          <a:off x="8422151" y="70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B0601293-7160-42F4-BC84-693F540076DB}"/>
            </a:ext>
          </a:extLst>
        </xdr:cNvPr>
        <xdr:cNvSpPr txBox="1"/>
      </xdr:nvSpPr>
      <xdr:spPr>
        <a:xfrm>
          <a:off x="764110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a:extLst>
            <a:ext uri="{FF2B5EF4-FFF2-40B4-BE49-F238E27FC236}">
              <a16:creationId xmlns:a16="http://schemas.microsoft.com/office/drawing/2014/main" id="{791EE0F2-7290-4818-8C4F-E218703D25D0}"/>
            </a:ext>
          </a:extLst>
        </xdr:cNvPr>
        <xdr:cNvSpPr txBox="1"/>
      </xdr:nvSpPr>
      <xdr:spPr>
        <a:xfrm>
          <a:off x="6854971" y="70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a:extLst>
            <a:ext uri="{FF2B5EF4-FFF2-40B4-BE49-F238E27FC236}">
              <a16:creationId xmlns:a16="http://schemas.microsoft.com/office/drawing/2014/main" id="{10D21DBA-0A2F-4543-996D-677AB01E038A}"/>
            </a:ext>
          </a:extLst>
        </xdr:cNvPr>
        <xdr:cNvSpPr txBox="1"/>
      </xdr:nvSpPr>
      <xdr:spPr>
        <a:xfrm>
          <a:off x="6038361" y="70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34294</xdr:rowOff>
    </xdr:from>
    <xdr:ext cx="534377" cy="259045"/>
    <xdr:sp macro="" textlink="">
      <xdr:nvSpPr>
        <xdr:cNvPr id="144" name="n_1mainValue【道路】&#10;一人当たり延長">
          <a:extLst>
            <a:ext uri="{FF2B5EF4-FFF2-40B4-BE49-F238E27FC236}">
              <a16:creationId xmlns:a16="http://schemas.microsoft.com/office/drawing/2014/main" id="{33AC5AAE-1724-4AB1-A895-9B63095F7494}"/>
            </a:ext>
          </a:extLst>
        </xdr:cNvPr>
        <xdr:cNvSpPr txBox="1"/>
      </xdr:nvSpPr>
      <xdr:spPr>
        <a:xfrm>
          <a:off x="842215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39184</xdr:rowOff>
    </xdr:from>
    <xdr:ext cx="534377" cy="259045"/>
    <xdr:sp macro="" textlink="">
      <xdr:nvSpPr>
        <xdr:cNvPr id="145" name="n_2mainValue【道路】&#10;一人当たり延長">
          <a:extLst>
            <a:ext uri="{FF2B5EF4-FFF2-40B4-BE49-F238E27FC236}">
              <a16:creationId xmlns:a16="http://schemas.microsoft.com/office/drawing/2014/main" id="{612CFB8B-21C0-4EBF-B6A5-AD745F0C6E3F}"/>
            </a:ext>
          </a:extLst>
        </xdr:cNvPr>
        <xdr:cNvSpPr txBox="1"/>
      </xdr:nvSpPr>
      <xdr:spPr>
        <a:xfrm>
          <a:off x="7641101" y="65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44289</xdr:rowOff>
    </xdr:from>
    <xdr:ext cx="534377" cy="259045"/>
    <xdr:sp macro="" textlink="">
      <xdr:nvSpPr>
        <xdr:cNvPr id="146" name="n_3mainValue【道路】&#10;一人当たり延長">
          <a:extLst>
            <a:ext uri="{FF2B5EF4-FFF2-40B4-BE49-F238E27FC236}">
              <a16:creationId xmlns:a16="http://schemas.microsoft.com/office/drawing/2014/main" id="{0FE8C8C6-F574-4844-8B8D-15B1AC294B09}"/>
            </a:ext>
          </a:extLst>
        </xdr:cNvPr>
        <xdr:cNvSpPr txBox="1"/>
      </xdr:nvSpPr>
      <xdr:spPr>
        <a:xfrm>
          <a:off x="6854971" y="65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50322</xdr:rowOff>
    </xdr:from>
    <xdr:ext cx="534377" cy="259045"/>
    <xdr:sp macro="" textlink="">
      <xdr:nvSpPr>
        <xdr:cNvPr id="147" name="n_4mainValue【道路】&#10;一人当たり延長">
          <a:extLst>
            <a:ext uri="{FF2B5EF4-FFF2-40B4-BE49-F238E27FC236}">
              <a16:creationId xmlns:a16="http://schemas.microsoft.com/office/drawing/2014/main" id="{4772A0DC-42EA-453C-9E67-51F8D513BCB4}"/>
            </a:ext>
          </a:extLst>
        </xdr:cNvPr>
        <xdr:cNvSpPr txBox="1"/>
      </xdr:nvSpPr>
      <xdr:spPr>
        <a:xfrm>
          <a:off x="6038361" y="65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54D3806-185B-444F-ACCD-4543F789B8B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3EAA1E7-4FF1-4982-8035-4D2FD4F8E57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4742FFA-C558-4684-B23F-3BBF829D86D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06586F1-827E-43DB-9852-D8DA48E34CA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1A59AC9-9C66-4CFF-B7A1-3DB1D107756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4AC1D1F-3BA0-4C01-81D1-38E478844CA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1882C39-1AF4-4E7A-82B2-A22414B7CD6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1AC5986-5B9D-442D-90B9-713A11BB4FC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4163669-C15C-4250-8A63-0A07A735F87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673DC68-9B79-4212-B386-FE11BF09F01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BFD1EC5-5F34-47AB-94D4-DE34AE39B0D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CF5285B-28D9-4306-A642-E71F235E76D4}"/>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B7E7533B-3C6F-488B-AF51-D4A12A6CE663}"/>
            </a:ext>
          </a:extLst>
        </xdr:cNvPr>
        <xdr:cNvSpPr txBox="1"/>
      </xdr:nvSpPr>
      <xdr:spPr>
        <a:xfrm>
          <a:off x="34370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BF5576E0-660D-4C48-85C1-E0289064B75B}"/>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4875F893-3752-40E4-8557-C00112F1763D}"/>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6A43F40-6ED9-46A9-8132-66C2963DE40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FAADC2A-546A-42D3-BCCE-7F79CFCA328C}"/>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A1733A2-B81F-4131-9763-53AE68E59D45}"/>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67C3026-6F34-4E69-A2E9-24480CA3B00D}"/>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1BEE998-1468-43E9-BF4E-6327D4B5CF0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8F412E7B-23F1-4619-8B43-17F012E9C229}"/>
            </a:ext>
          </a:extLst>
        </xdr:cNvPr>
        <xdr:cNvSpPr txBox="1"/>
      </xdr:nvSpPr>
      <xdr:spPr>
        <a:xfrm>
          <a:off x="386866" y="938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8B48BA2-E70F-4919-B357-3AB67B27906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DF881CD-B90F-4EE5-8F3D-DDE7F699937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78E6FE56-BE42-480F-84D7-13EF6CB0CFDB}"/>
            </a:ext>
          </a:extLst>
        </xdr:cNvPr>
        <xdr:cNvCxnSpPr/>
      </xdr:nvCxnSpPr>
      <xdr:spPr>
        <a:xfrm flipV="1">
          <a:off x="4173855" y="96545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66AECA4-4421-4841-B94A-07FAF781CBD1}"/>
            </a:ext>
          </a:extLst>
        </xdr:cNvPr>
        <xdr:cNvSpPr txBox="1"/>
      </xdr:nvSpPr>
      <xdr:spPr>
        <a:xfrm>
          <a:off x="421259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1E717EE1-31C0-478D-87AB-B667BD55C051}"/>
            </a:ext>
          </a:extLst>
        </xdr:cNvPr>
        <xdr:cNvCxnSpPr/>
      </xdr:nvCxnSpPr>
      <xdr:spPr>
        <a:xfrm>
          <a:off x="4112260" y="11087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1C7FFC3-7BCF-42E0-A56F-6FAF95F8E09F}"/>
            </a:ext>
          </a:extLst>
        </xdr:cNvPr>
        <xdr:cNvSpPr txBox="1"/>
      </xdr:nvSpPr>
      <xdr:spPr>
        <a:xfrm>
          <a:off x="4212590" y="94354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85ED39B9-6CA8-4742-B40E-304FF9AB98E4}"/>
            </a:ext>
          </a:extLst>
        </xdr:cNvPr>
        <xdr:cNvCxnSpPr/>
      </xdr:nvCxnSpPr>
      <xdr:spPr>
        <a:xfrm>
          <a:off x="4112260" y="965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A6E97C4-4938-4231-8B58-FA88E84C2E15}"/>
            </a:ext>
          </a:extLst>
        </xdr:cNvPr>
        <xdr:cNvSpPr txBox="1"/>
      </xdr:nvSpPr>
      <xdr:spPr>
        <a:xfrm>
          <a:off x="421259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D6BB2E97-811F-4DD2-835A-076D23BB8C21}"/>
            </a:ext>
          </a:extLst>
        </xdr:cNvPr>
        <xdr:cNvSpPr/>
      </xdr:nvSpPr>
      <xdr:spPr>
        <a:xfrm>
          <a:off x="4131310" y="105924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7D3B1E40-ECC2-47D1-85A0-8099893A720A}"/>
            </a:ext>
          </a:extLst>
        </xdr:cNvPr>
        <xdr:cNvSpPr/>
      </xdr:nvSpPr>
      <xdr:spPr>
        <a:xfrm>
          <a:off x="3388360" y="1055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D50B4C2A-2198-4C32-8660-62C33AD6BD27}"/>
            </a:ext>
          </a:extLst>
        </xdr:cNvPr>
        <xdr:cNvSpPr/>
      </xdr:nvSpPr>
      <xdr:spPr>
        <a:xfrm>
          <a:off x="2571750" y="1056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FBA6AD82-0151-4CAE-A2F3-CB98BDB70B0C}"/>
            </a:ext>
          </a:extLst>
        </xdr:cNvPr>
        <xdr:cNvSpPr/>
      </xdr:nvSpPr>
      <xdr:spPr>
        <a:xfrm>
          <a:off x="1774190" y="105505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274790F6-B8EF-4197-BB31-B03C8535AC39}"/>
            </a:ext>
          </a:extLst>
        </xdr:cNvPr>
        <xdr:cNvSpPr/>
      </xdr:nvSpPr>
      <xdr:spPr>
        <a:xfrm>
          <a:off x="988060" y="10516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8CB8E27-8770-43A3-84C8-D4F35B9382C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06EF2C7-1B0B-4A25-B5C9-2FF6EC41CF79}"/>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35F53C-E673-411E-B3AE-FB58139D9C2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89EF6BF-4FDC-4271-A514-21D87350EE2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E23316-5789-4902-86D6-E61FCE39E01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87" name="楕円 186">
          <a:extLst>
            <a:ext uri="{FF2B5EF4-FFF2-40B4-BE49-F238E27FC236}">
              <a16:creationId xmlns:a16="http://schemas.microsoft.com/office/drawing/2014/main" id="{322939B5-0969-4F6E-9868-2411F8D63350}"/>
            </a:ext>
          </a:extLst>
        </xdr:cNvPr>
        <xdr:cNvSpPr/>
      </xdr:nvSpPr>
      <xdr:spPr>
        <a:xfrm>
          <a:off x="4131310" y="101161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0606C8B-276B-43BF-99E8-C543CD6D4D7E}"/>
            </a:ext>
          </a:extLst>
        </xdr:cNvPr>
        <xdr:cNvSpPr txBox="1"/>
      </xdr:nvSpPr>
      <xdr:spPr>
        <a:xfrm>
          <a:off x="421259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89" name="楕円 188">
          <a:extLst>
            <a:ext uri="{FF2B5EF4-FFF2-40B4-BE49-F238E27FC236}">
              <a16:creationId xmlns:a16="http://schemas.microsoft.com/office/drawing/2014/main" id="{4583B930-1751-43C3-8B7E-A346F9007EAE}"/>
            </a:ext>
          </a:extLst>
        </xdr:cNvPr>
        <xdr:cNvSpPr/>
      </xdr:nvSpPr>
      <xdr:spPr>
        <a:xfrm>
          <a:off x="3388360" y="10087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51435</xdr:rowOff>
    </xdr:to>
    <xdr:cxnSp macro="">
      <xdr:nvCxnSpPr>
        <xdr:cNvPr id="190" name="直線コネクタ 189">
          <a:extLst>
            <a:ext uri="{FF2B5EF4-FFF2-40B4-BE49-F238E27FC236}">
              <a16:creationId xmlns:a16="http://schemas.microsoft.com/office/drawing/2014/main" id="{897EBCA5-F294-4DF4-9859-A4DA3EA598DD}"/>
            </a:ext>
          </a:extLst>
        </xdr:cNvPr>
        <xdr:cNvCxnSpPr/>
      </xdr:nvCxnSpPr>
      <xdr:spPr>
        <a:xfrm>
          <a:off x="3431540" y="1013650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91" name="楕円 190">
          <a:extLst>
            <a:ext uri="{FF2B5EF4-FFF2-40B4-BE49-F238E27FC236}">
              <a16:creationId xmlns:a16="http://schemas.microsoft.com/office/drawing/2014/main" id="{C3F0FF69-6BD1-4973-A507-63AFFFA4F26F}"/>
            </a:ext>
          </a:extLst>
        </xdr:cNvPr>
        <xdr:cNvSpPr/>
      </xdr:nvSpPr>
      <xdr:spPr>
        <a:xfrm>
          <a:off x="2571750" y="100590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24765</xdr:rowOff>
    </xdr:to>
    <xdr:cxnSp macro="">
      <xdr:nvCxnSpPr>
        <xdr:cNvPr id="192" name="直線コネクタ 191">
          <a:extLst>
            <a:ext uri="{FF2B5EF4-FFF2-40B4-BE49-F238E27FC236}">
              <a16:creationId xmlns:a16="http://schemas.microsoft.com/office/drawing/2014/main" id="{A19D973B-138D-4147-80D8-0C17BBFD4DCD}"/>
            </a:ext>
          </a:extLst>
        </xdr:cNvPr>
        <xdr:cNvCxnSpPr/>
      </xdr:nvCxnSpPr>
      <xdr:spPr>
        <a:xfrm>
          <a:off x="2626360" y="10113645"/>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84455</xdr:rowOff>
    </xdr:from>
    <xdr:to>
      <xdr:col>10</xdr:col>
      <xdr:colOff>165100</xdr:colOff>
      <xdr:row>59</xdr:row>
      <xdr:rowOff>14605</xdr:rowOff>
    </xdr:to>
    <xdr:sp macro="" textlink="">
      <xdr:nvSpPr>
        <xdr:cNvPr id="193" name="楕円 192">
          <a:extLst>
            <a:ext uri="{FF2B5EF4-FFF2-40B4-BE49-F238E27FC236}">
              <a16:creationId xmlns:a16="http://schemas.microsoft.com/office/drawing/2014/main" id="{6D776906-251F-48B5-BF9E-0EE0D6DDBCA4}"/>
            </a:ext>
          </a:extLst>
        </xdr:cNvPr>
        <xdr:cNvSpPr/>
      </xdr:nvSpPr>
      <xdr:spPr>
        <a:xfrm>
          <a:off x="1774190" y="100304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135255</xdr:rowOff>
    </xdr:from>
    <xdr:to>
      <xdr:col>15</xdr:col>
      <xdr:colOff>50800</xdr:colOff>
      <xdr:row>58</xdr:row>
      <xdr:rowOff>165735</xdr:rowOff>
    </xdr:to>
    <xdr:cxnSp macro="">
      <xdr:nvCxnSpPr>
        <xdr:cNvPr id="194" name="直線コネクタ 193">
          <a:extLst>
            <a:ext uri="{FF2B5EF4-FFF2-40B4-BE49-F238E27FC236}">
              <a16:creationId xmlns:a16="http://schemas.microsoft.com/office/drawing/2014/main" id="{3163914C-9EBB-4051-9A43-2EB609A68C21}"/>
            </a:ext>
          </a:extLst>
        </xdr:cNvPr>
        <xdr:cNvCxnSpPr/>
      </xdr:nvCxnSpPr>
      <xdr:spPr>
        <a:xfrm>
          <a:off x="1828800" y="1007554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5" name="楕円 194">
          <a:extLst>
            <a:ext uri="{FF2B5EF4-FFF2-40B4-BE49-F238E27FC236}">
              <a16:creationId xmlns:a16="http://schemas.microsoft.com/office/drawing/2014/main" id="{E38346F6-2DD1-49C9-B6ED-D439CB133B37}"/>
            </a:ext>
          </a:extLst>
        </xdr:cNvPr>
        <xdr:cNvSpPr/>
      </xdr:nvSpPr>
      <xdr:spPr>
        <a:xfrm>
          <a:off x="988060" y="999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135255</xdr:rowOff>
    </xdr:to>
    <xdr:cxnSp macro="">
      <xdr:nvCxnSpPr>
        <xdr:cNvPr id="196" name="直線コネクタ 195">
          <a:extLst>
            <a:ext uri="{FF2B5EF4-FFF2-40B4-BE49-F238E27FC236}">
              <a16:creationId xmlns:a16="http://schemas.microsoft.com/office/drawing/2014/main" id="{D01D9E33-BD45-4446-90D1-C7BE4678F747}"/>
            </a:ext>
          </a:extLst>
        </xdr:cNvPr>
        <xdr:cNvCxnSpPr/>
      </xdr:nvCxnSpPr>
      <xdr:spPr>
        <a:xfrm>
          <a:off x="1031240" y="1004506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B7EDED4-60E0-4BAC-8379-E68B4137DC88}"/>
            </a:ext>
          </a:extLst>
        </xdr:cNvPr>
        <xdr:cNvSpPr txBox="1"/>
      </xdr:nvSpPr>
      <xdr:spPr>
        <a:xfrm>
          <a:off x="32391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986E513-AF3B-44C0-A7AF-24B4686F60E0}"/>
            </a:ext>
          </a:extLst>
        </xdr:cNvPr>
        <xdr:cNvSpPr txBox="1"/>
      </xdr:nvSpPr>
      <xdr:spPr>
        <a:xfrm>
          <a:off x="2439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C1E73FC-8644-41AB-A1EF-9CBA9BE9E5A5}"/>
            </a:ext>
          </a:extLst>
        </xdr:cNvPr>
        <xdr:cNvSpPr txBox="1"/>
      </xdr:nvSpPr>
      <xdr:spPr>
        <a:xfrm>
          <a:off x="164148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DBB8E4E-2433-49FD-BF49-A90D3EE67766}"/>
            </a:ext>
          </a:extLst>
        </xdr:cNvPr>
        <xdr:cNvSpPr txBox="1"/>
      </xdr:nvSpPr>
      <xdr:spPr>
        <a:xfrm>
          <a:off x="85535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1981CDA-8E55-4107-B27C-03E3DF72AAA5}"/>
            </a:ext>
          </a:extLst>
        </xdr:cNvPr>
        <xdr:cNvSpPr txBox="1"/>
      </xdr:nvSpPr>
      <xdr:spPr>
        <a:xfrm>
          <a:off x="32391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1EC227D-C399-479D-9793-C7D63D7C05F7}"/>
            </a:ext>
          </a:extLst>
        </xdr:cNvPr>
        <xdr:cNvSpPr txBox="1"/>
      </xdr:nvSpPr>
      <xdr:spPr>
        <a:xfrm>
          <a:off x="2439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31132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5A8521B-9CF1-4C4B-AEA9-BA75BA57D6C3}"/>
            </a:ext>
          </a:extLst>
        </xdr:cNvPr>
        <xdr:cNvSpPr txBox="1"/>
      </xdr:nvSpPr>
      <xdr:spPr>
        <a:xfrm>
          <a:off x="164148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30D4A02-51C7-4BA1-9174-24F78D28804F}"/>
            </a:ext>
          </a:extLst>
        </xdr:cNvPr>
        <xdr:cNvSpPr txBox="1"/>
      </xdr:nvSpPr>
      <xdr:spPr>
        <a:xfrm>
          <a:off x="85535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7BDBA89-C2BC-41C6-8D3C-9960263F450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DC298B3-E5A6-4CFE-8A0E-F940418CC61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52013AD-EBBC-4438-B041-1E9227B3A8A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F5829BF-894D-41FC-A845-F957DD5742B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9B01B25-3DC4-4CCB-A656-EC73EAE6021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97BA38C-3447-49D0-B387-B64D738A6F6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6FC2363-2F97-447B-A233-29147B2AC9C0}"/>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2B191F8-039D-4675-8EC3-E88DE9E79E7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0959765-6C9B-4A52-8C24-8950B9BDBC7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FC13822-FA74-4DC5-99AB-D2305A8F4B8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F0319E6D-7C4E-45C2-9B3C-4935C73BD467}"/>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84FC975D-5DA5-4BFC-A62B-6E43047AE569}"/>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4E38DE71-C4F2-4A75-AD07-5029BE0FFEA0}"/>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699D1C0D-49D9-4A36-A023-66CEE0B11840}"/>
            </a:ext>
          </a:extLst>
        </xdr:cNvPr>
        <xdr:cNvSpPr txBox="1"/>
      </xdr:nvSpPr>
      <xdr:spPr>
        <a:xfrm>
          <a:off x="5416126" y="1037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32A2FFEA-06BF-45E0-B140-75C206DF39DE}"/>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3969EDF7-897A-47FE-88DB-3AEDD8929D41}"/>
            </a:ext>
          </a:extLst>
        </xdr:cNvPr>
        <xdr:cNvSpPr txBox="1"/>
      </xdr:nvSpPr>
      <xdr:spPr>
        <a:xfrm>
          <a:off x="5416126" y="991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AD76FAB-1288-43D0-B3B7-C073110391C6}"/>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6061A5CB-AD7A-4777-BEE6-A1E9F3D8EDE1}"/>
            </a:ext>
          </a:extLst>
        </xdr:cNvPr>
        <xdr:cNvSpPr txBox="1"/>
      </xdr:nvSpPr>
      <xdr:spPr>
        <a:xfrm>
          <a:off x="5416126" y="9457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37D3255-A283-4E62-978C-FB3176109F1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9FCF5919-19EF-4A7A-A60C-2C7B5D85248F}"/>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DE77C7D3-D492-4CAB-A331-EACA3314421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DDFB5DEE-6E92-4626-89EC-FFD8B0E1D875}"/>
            </a:ext>
          </a:extLst>
        </xdr:cNvPr>
        <xdr:cNvCxnSpPr/>
      </xdr:nvCxnSpPr>
      <xdr:spPr>
        <a:xfrm flipV="1">
          <a:off x="9429115" y="9618954"/>
          <a:ext cx="0" cy="13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409F542-BFB1-44CD-ADFB-E9FFC1F04B72}"/>
            </a:ext>
          </a:extLst>
        </xdr:cNvPr>
        <xdr:cNvSpPr txBox="1"/>
      </xdr:nvSpPr>
      <xdr:spPr>
        <a:xfrm>
          <a:off x="9467850" y="1097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EC21E4DB-83E3-4FB5-8875-4B774638235C}"/>
            </a:ext>
          </a:extLst>
        </xdr:cNvPr>
        <xdr:cNvCxnSpPr/>
      </xdr:nvCxnSpPr>
      <xdr:spPr>
        <a:xfrm>
          <a:off x="9356090" y="1096924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566C103F-DD79-4D2F-A4D0-C1BE96B6DC15}"/>
            </a:ext>
          </a:extLst>
        </xdr:cNvPr>
        <xdr:cNvSpPr txBox="1"/>
      </xdr:nvSpPr>
      <xdr:spPr>
        <a:xfrm>
          <a:off x="9467850" y="939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5FD5ED1D-4556-4EF3-8DA3-EC220B867863}"/>
            </a:ext>
          </a:extLst>
        </xdr:cNvPr>
        <xdr:cNvCxnSpPr/>
      </xdr:nvCxnSpPr>
      <xdr:spPr>
        <a:xfrm>
          <a:off x="9356090" y="961895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2C424310-A638-4CAC-8AD0-443662CE36DC}"/>
            </a:ext>
          </a:extLst>
        </xdr:cNvPr>
        <xdr:cNvSpPr txBox="1"/>
      </xdr:nvSpPr>
      <xdr:spPr>
        <a:xfrm>
          <a:off x="946785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9EF96B46-2B52-4F59-8366-96E16856A180}"/>
            </a:ext>
          </a:extLst>
        </xdr:cNvPr>
        <xdr:cNvSpPr/>
      </xdr:nvSpPr>
      <xdr:spPr>
        <a:xfrm>
          <a:off x="9394190" y="1047776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FCA2854-E88F-4E4F-8FE9-A2600F59DFE9}"/>
            </a:ext>
          </a:extLst>
        </xdr:cNvPr>
        <xdr:cNvSpPr/>
      </xdr:nvSpPr>
      <xdr:spPr>
        <a:xfrm>
          <a:off x="8632190" y="1052691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52401476-3571-4B59-9470-150DAA008E35}"/>
            </a:ext>
          </a:extLst>
        </xdr:cNvPr>
        <xdr:cNvSpPr/>
      </xdr:nvSpPr>
      <xdr:spPr>
        <a:xfrm>
          <a:off x="7846060" y="1049866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F50C10E4-47AE-4AE9-BC32-E39E746A25E2}"/>
            </a:ext>
          </a:extLst>
        </xdr:cNvPr>
        <xdr:cNvSpPr/>
      </xdr:nvSpPr>
      <xdr:spPr>
        <a:xfrm>
          <a:off x="7029450" y="104853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E0C14D31-945B-4AAF-AD32-B34015D01FA7}"/>
            </a:ext>
          </a:extLst>
        </xdr:cNvPr>
        <xdr:cNvSpPr/>
      </xdr:nvSpPr>
      <xdr:spPr>
        <a:xfrm>
          <a:off x="6231890" y="104968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343321D-9689-4AA5-A87B-0A7EA2C5EFA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2ABE4CE-D889-49B8-A6BE-B45516D00A8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CFBB54A-00DE-4DAC-ACAD-12ADD3F6A6A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526CE71-ACF8-4759-909F-90B9596D3E3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C713FC8-59D2-490E-A6C5-A8DF151FFD6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11560</xdr:rowOff>
    </xdr:from>
    <xdr:to>
      <xdr:col>55</xdr:col>
      <xdr:colOff>50800</xdr:colOff>
      <xdr:row>61</xdr:row>
      <xdr:rowOff>113160</xdr:rowOff>
    </xdr:to>
    <xdr:sp macro="" textlink="">
      <xdr:nvSpPr>
        <xdr:cNvPr id="242" name="楕円 241">
          <a:extLst>
            <a:ext uri="{FF2B5EF4-FFF2-40B4-BE49-F238E27FC236}">
              <a16:creationId xmlns:a16="http://schemas.microsoft.com/office/drawing/2014/main" id="{EA532DA1-ACD5-422F-8EB4-F2DFE097E404}"/>
            </a:ext>
          </a:extLst>
        </xdr:cNvPr>
        <xdr:cNvSpPr/>
      </xdr:nvSpPr>
      <xdr:spPr>
        <a:xfrm>
          <a:off x="9394190" y="1047382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34437</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E3E0BCF2-934C-403D-B764-D38615B3D7A1}"/>
            </a:ext>
          </a:extLst>
        </xdr:cNvPr>
        <xdr:cNvSpPr txBox="1"/>
      </xdr:nvSpPr>
      <xdr:spPr>
        <a:xfrm>
          <a:off x="9467850" y="1032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20850</xdr:rowOff>
    </xdr:from>
    <xdr:to>
      <xdr:col>50</xdr:col>
      <xdr:colOff>165100</xdr:colOff>
      <xdr:row>61</xdr:row>
      <xdr:rowOff>122450</xdr:rowOff>
    </xdr:to>
    <xdr:sp macro="" textlink="">
      <xdr:nvSpPr>
        <xdr:cNvPr id="244" name="楕円 243">
          <a:extLst>
            <a:ext uri="{FF2B5EF4-FFF2-40B4-BE49-F238E27FC236}">
              <a16:creationId xmlns:a16="http://schemas.microsoft.com/office/drawing/2014/main" id="{83DE6C63-D23E-4941-B121-15439F2A26AD}"/>
            </a:ext>
          </a:extLst>
        </xdr:cNvPr>
        <xdr:cNvSpPr/>
      </xdr:nvSpPr>
      <xdr:spPr>
        <a:xfrm>
          <a:off x="8632190" y="104754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62360</xdr:rowOff>
    </xdr:from>
    <xdr:to>
      <xdr:col>55</xdr:col>
      <xdr:colOff>0</xdr:colOff>
      <xdr:row>61</xdr:row>
      <xdr:rowOff>71650</xdr:rowOff>
    </xdr:to>
    <xdr:cxnSp macro="">
      <xdr:nvCxnSpPr>
        <xdr:cNvPr id="245" name="直線コネクタ 244">
          <a:extLst>
            <a:ext uri="{FF2B5EF4-FFF2-40B4-BE49-F238E27FC236}">
              <a16:creationId xmlns:a16="http://schemas.microsoft.com/office/drawing/2014/main" id="{52D3E352-60FC-46FA-9EC3-906E294E4062}"/>
            </a:ext>
          </a:extLst>
        </xdr:cNvPr>
        <xdr:cNvCxnSpPr/>
      </xdr:nvCxnSpPr>
      <xdr:spPr>
        <a:xfrm flipV="1">
          <a:off x="8686800" y="10517000"/>
          <a:ext cx="74295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27399</xdr:rowOff>
    </xdr:from>
    <xdr:to>
      <xdr:col>46</xdr:col>
      <xdr:colOff>38100</xdr:colOff>
      <xdr:row>61</xdr:row>
      <xdr:rowOff>128999</xdr:rowOff>
    </xdr:to>
    <xdr:sp macro="" textlink="">
      <xdr:nvSpPr>
        <xdr:cNvPr id="246" name="楕円 245">
          <a:extLst>
            <a:ext uri="{FF2B5EF4-FFF2-40B4-BE49-F238E27FC236}">
              <a16:creationId xmlns:a16="http://schemas.microsoft.com/office/drawing/2014/main" id="{5854EA61-ACD7-422C-BCAD-280CCFDCDF4E}"/>
            </a:ext>
          </a:extLst>
        </xdr:cNvPr>
        <xdr:cNvSpPr/>
      </xdr:nvSpPr>
      <xdr:spPr>
        <a:xfrm>
          <a:off x="7846060" y="104839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71650</xdr:rowOff>
    </xdr:from>
    <xdr:to>
      <xdr:col>50</xdr:col>
      <xdr:colOff>114300</xdr:colOff>
      <xdr:row>61</xdr:row>
      <xdr:rowOff>78199</xdr:rowOff>
    </xdr:to>
    <xdr:cxnSp macro="">
      <xdr:nvCxnSpPr>
        <xdr:cNvPr id="247" name="直線コネクタ 246">
          <a:extLst>
            <a:ext uri="{FF2B5EF4-FFF2-40B4-BE49-F238E27FC236}">
              <a16:creationId xmlns:a16="http://schemas.microsoft.com/office/drawing/2014/main" id="{ABF0D2CD-1F18-4031-B644-234FAE97D280}"/>
            </a:ext>
          </a:extLst>
        </xdr:cNvPr>
        <xdr:cNvCxnSpPr/>
      </xdr:nvCxnSpPr>
      <xdr:spPr>
        <a:xfrm flipV="1">
          <a:off x="7889240" y="10528195"/>
          <a:ext cx="79756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33588</xdr:rowOff>
    </xdr:from>
    <xdr:to>
      <xdr:col>41</xdr:col>
      <xdr:colOff>101600</xdr:colOff>
      <xdr:row>61</xdr:row>
      <xdr:rowOff>135188</xdr:rowOff>
    </xdr:to>
    <xdr:sp macro="" textlink="">
      <xdr:nvSpPr>
        <xdr:cNvPr id="248" name="楕円 247">
          <a:extLst>
            <a:ext uri="{FF2B5EF4-FFF2-40B4-BE49-F238E27FC236}">
              <a16:creationId xmlns:a16="http://schemas.microsoft.com/office/drawing/2014/main" id="{A8B7B75A-BDC4-4409-95B4-9E65CED86C1A}"/>
            </a:ext>
          </a:extLst>
        </xdr:cNvPr>
        <xdr:cNvSpPr/>
      </xdr:nvSpPr>
      <xdr:spPr>
        <a:xfrm>
          <a:off x="7029450" y="1049013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78199</xdr:rowOff>
    </xdr:from>
    <xdr:to>
      <xdr:col>45</xdr:col>
      <xdr:colOff>177800</xdr:colOff>
      <xdr:row>61</xdr:row>
      <xdr:rowOff>84388</xdr:rowOff>
    </xdr:to>
    <xdr:cxnSp macro="">
      <xdr:nvCxnSpPr>
        <xdr:cNvPr id="249" name="直線コネクタ 248">
          <a:extLst>
            <a:ext uri="{FF2B5EF4-FFF2-40B4-BE49-F238E27FC236}">
              <a16:creationId xmlns:a16="http://schemas.microsoft.com/office/drawing/2014/main" id="{6DFE9BCC-DFE4-4605-BB1F-2A1D94D4D63A}"/>
            </a:ext>
          </a:extLst>
        </xdr:cNvPr>
        <xdr:cNvCxnSpPr/>
      </xdr:nvCxnSpPr>
      <xdr:spPr>
        <a:xfrm flipV="1">
          <a:off x="7084060" y="10536649"/>
          <a:ext cx="805180" cy="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39908</xdr:rowOff>
    </xdr:from>
    <xdr:to>
      <xdr:col>36</xdr:col>
      <xdr:colOff>165100</xdr:colOff>
      <xdr:row>61</xdr:row>
      <xdr:rowOff>141508</xdr:rowOff>
    </xdr:to>
    <xdr:sp macro="" textlink="">
      <xdr:nvSpPr>
        <xdr:cNvPr id="250" name="楕円 249">
          <a:extLst>
            <a:ext uri="{FF2B5EF4-FFF2-40B4-BE49-F238E27FC236}">
              <a16:creationId xmlns:a16="http://schemas.microsoft.com/office/drawing/2014/main" id="{2F35FFF8-C5BC-4420-9B8A-D0E0883DA0CE}"/>
            </a:ext>
          </a:extLst>
        </xdr:cNvPr>
        <xdr:cNvSpPr/>
      </xdr:nvSpPr>
      <xdr:spPr>
        <a:xfrm>
          <a:off x="6231890" y="1049835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84388</xdr:rowOff>
    </xdr:from>
    <xdr:to>
      <xdr:col>41</xdr:col>
      <xdr:colOff>50800</xdr:colOff>
      <xdr:row>61</xdr:row>
      <xdr:rowOff>90708</xdr:rowOff>
    </xdr:to>
    <xdr:cxnSp macro="">
      <xdr:nvCxnSpPr>
        <xdr:cNvPr id="251" name="直線コネクタ 250">
          <a:extLst>
            <a:ext uri="{FF2B5EF4-FFF2-40B4-BE49-F238E27FC236}">
              <a16:creationId xmlns:a16="http://schemas.microsoft.com/office/drawing/2014/main" id="{EAD53720-DE99-4954-A58A-E0FADEDCAD86}"/>
            </a:ext>
          </a:extLst>
        </xdr:cNvPr>
        <xdr:cNvCxnSpPr/>
      </xdr:nvCxnSpPr>
      <xdr:spPr>
        <a:xfrm flipV="1">
          <a:off x="6286500" y="10544743"/>
          <a:ext cx="79756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F363CB56-F4A3-4DD4-83E7-5F0FAB2E2FD4}"/>
            </a:ext>
          </a:extLst>
        </xdr:cNvPr>
        <xdr:cNvSpPr txBox="1"/>
      </xdr:nvSpPr>
      <xdr:spPr>
        <a:xfrm>
          <a:off x="8401265" y="1062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1C161722-00AF-46EC-AEFA-0877C9F8C3A5}"/>
            </a:ext>
          </a:extLst>
        </xdr:cNvPr>
        <xdr:cNvSpPr txBox="1"/>
      </xdr:nvSpPr>
      <xdr:spPr>
        <a:xfrm>
          <a:off x="7610690" y="1059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6A3E70-C25C-4166-8528-7BBA50E78489}"/>
            </a:ext>
          </a:extLst>
        </xdr:cNvPr>
        <xdr:cNvSpPr txBox="1"/>
      </xdr:nvSpPr>
      <xdr:spPr>
        <a:xfrm>
          <a:off x="6822655" y="1026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8DAF86ED-9E99-4B1C-B354-323BF065443E}"/>
            </a:ext>
          </a:extLst>
        </xdr:cNvPr>
        <xdr:cNvSpPr txBox="1"/>
      </xdr:nvSpPr>
      <xdr:spPr>
        <a:xfrm>
          <a:off x="6007950" y="1027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138977</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BDFA9F0F-48D2-407E-81D4-154A1C13B5FD}"/>
            </a:ext>
          </a:extLst>
        </xdr:cNvPr>
        <xdr:cNvSpPr txBox="1"/>
      </xdr:nvSpPr>
      <xdr:spPr>
        <a:xfrm>
          <a:off x="8401265" y="1025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145526</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499747A-55EB-4F3F-A8D0-A3C1BB86BFFB}"/>
            </a:ext>
          </a:extLst>
        </xdr:cNvPr>
        <xdr:cNvSpPr txBox="1"/>
      </xdr:nvSpPr>
      <xdr:spPr>
        <a:xfrm>
          <a:off x="7610690" y="102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126315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ABF10279-E49A-4C37-B7A5-E9E6DF1246DC}"/>
            </a:ext>
          </a:extLst>
        </xdr:cNvPr>
        <xdr:cNvSpPr txBox="1"/>
      </xdr:nvSpPr>
      <xdr:spPr>
        <a:xfrm>
          <a:off x="6822655" y="1058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132635</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FFB6AB34-A6C9-49BB-A1FC-02D9E80BC56F}"/>
            </a:ext>
          </a:extLst>
        </xdr:cNvPr>
        <xdr:cNvSpPr txBox="1"/>
      </xdr:nvSpPr>
      <xdr:spPr>
        <a:xfrm>
          <a:off x="6007950" y="1059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7664CA9-D653-497F-9896-6F17C654A0A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EA4DC83-2AF2-450C-874B-A3940CE9A98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AE403D16-43EB-4183-9912-F8C6DB77732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3C12B60E-B332-4265-89F0-ECB18D9817C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FAF1E9C-1F9F-4BAD-B7BB-27EC75D7EC0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E9C7F90-E2BF-46BD-B7E6-E53F43E15DE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8A43EAA-941F-4FFA-B0A3-41FE5C9EFB7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AC1CCDA-38F0-42A5-A59E-4F7A735337E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2A89CD1-E49B-4EA5-BA95-411183B6A2A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C6396361-73CF-432A-9A9E-C24EC63A5E6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05C3895-AFD3-4E7E-99BB-F8D371276DE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2A8AD895-F316-40E7-9714-559FAC89633C}"/>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105C1AB5-AF54-4128-8C2F-AB04D2A31D16}"/>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CA4A5B3-C156-4940-9871-AA6B325D2D1D}"/>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FD2FCB56-3922-45CA-B3E7-99A5CA0C114D}"/>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706EBB22-A036-4262-AB9B-08CF47EF0D99}"/>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FC6E41C1-6912-49C4-81CE-F2F0D1BD3E87}"/>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F25B5F6-008F-40F4-9204-31072E7F8E98}"/>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BBD1AF14-E71B-48DE-8621-D4C51033E0E3}"/>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31E02A69-D581-498C-ADA0-F9A7764A79A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628CB98D-52F6-4A39-92E5-CEE1CCB80FA5}"/>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E200CFF0-6993-4670-A09C-F4A0743DDF6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651FB751-37B6-48D2-A969-82A23319BBE3}"/>
            </a:ext>
          </a:extLst>
        </xdr:cNvPr>
        <xdr:cNvCxnSpPr/>
      </xdr:nvCxnSpPr>
      <xdr:spPr>
        <a:xfrm flipV="1">
          <a:off x="4173855" y="13312902"/>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5B42BD5-3A71-466F-A6E0-3B36DFF5916A}"/>
            </a:ext>
          </a:extLst>
        </xdr:cNvPr>
        <xdr:cNvSpPr txBox="1"/>
      </xdr:nvSpPr>
      <xdr:spPr>
        <a:xfrm>
          <a:off x="421259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52636C62-CFE5-4F4D-A641-C449BF275DB6}"/>
            </a:ext>
          </a:extLst>
        </xdr:cNvPr>
        <xdr:cNvCxnSpPr/>
      </xdr:nvCxnSpPr>
      <xdr:spPr>
        <a:xfrm>
          <a:off x="4112260" y="14774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95F12793-3AE6-468E-98A0-740422D1E5FB}"/>
            </a:ext>
          </a:extLst>
        </xdr:cNvPr>
        <xdr:cNvSpPr txBox="1"/>
      </xdr:nvSpPr>
      <xdr:spPr>
        <a:xfrm>
          <a:off x="4212590" y="1308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7C5888E8-1D0B-492C-8C59-8650203E4F47}"/>
            </a:ext>
          </a:extLst>
        </xdr:cNvPr>
        <xdr:cNvCxnSpPr/>
      </xdr:nvCxnSpPr>
      <xdr:spPr>
        <a:xfrm>
          <a:off x="4112260" y="133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697B1750-5DFD-4217-82E7-87AEADC46475}"/>
            </a:ext>
          </a:extLst>
        </xdr:cNvPr>
        <xdr:cNvSpPr txBox="1"/>
      </xdr:nvSpPr>
      <xdr:spPr>
        <a:xfrm>
          <a:off x="421259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4CB5AF2D-0598-43A3-BC82-964D43489570}"/>
            </a:ext>
          </a:extLst>
        </xdr:cNvPr>
        <xdr:cNvSpPr/>
      </xdr:nvSpPr>
      <xdr:spPr>
        <a:xfrm>
          <a:off x="4131310" y="1404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20BF92A8-8852-4BC3-AEBF-2E3917031137}"/>
            </a:ext>
          </a:extLst>
        </xdr:cNvPr>
        <xdr:cNvSpPr/>
      </xdr:nvSpPr>
      <xdr:spPr>
        <a:xfrm>
          <a:off x="3388360" y="1401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8394A39C-D36B-45E6-ACA1-D4130B171C2E}"/>
            </a:ext>
          </a:extLst>
        </xdr:cNvPr>
        <xdr:cNvSpPr/>
      </xdr:nvSpPr>
      <xdr:spPr>
        <a:xfrm>
          <a:off x="257175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6E0396AC-9B8F-419B-B5DC-EADD4B47D150}"/>
            </a:ext>
          </a:extLst>
        </xdr:cNvPr>
        <xdr:cNvSpPr/>
      </xdr:nvSpPr>
      <xdr:spPr>
        <a:xfrm>
          <a:off x="1774190" y="139806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E017DAF4-6D4E-48AD-B64B-4846AA305EBD}"/>
            </a:ext>
          </a:extLst>
        </xdr:cNvPr>
        <xdr:cNvSpPr/>
      </xdr:nvSpPr>
      <xdr:spPr>
        <a:xfrm>
          <a:off x="988060" y="139814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D1247BB-3298-4D3F-9C4B-CFA6A089869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B4D77F8-1CFC-438C-849E-CE0FE4A91B8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901B669-403E-40E3-8E0D-DC60E633EF96}"/>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920DF15-FEE6-4FF2-90A5-EC7EFD0B748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B112844-98F8-4530-B6BD-7D400EC1464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60452</xdr:rowOff>
    </xdr:from>
    <xdr:to>
      <xdr:col>24</xdr:col>
      <xdr:colOff>114300</xdr:colOff>
      <xdr:row>84</xdr:row>
      <xdr:rowOff>162052</xdr:rowOff>
    </xdr:to>
    <xdr:sp macro="" textlink="">
      <xdr:nvSpPr>
        <xdr:cNvPr id="298" name="楕円 297">
          <a:extLst>
            <a:ext uri="{FF2B5EF4-FFF2-40B4-BE49-F238E27FC236}">
              <a16:creationId xmlns:a16="http://schemas.microsoft.com/office/drawing/2014/main" id="{B1AC2359-B870-407C-9EE9-B7DA2C2ABF59}"/>
            </a:ext>
          </a:extLst>
        </xdr:cNvPr>
        <xdr:cNvSpPr/>
      </xdr:nvSpPr>
      <xdr:spPr>
        <a:xfrm>
          <a:off x="4131310" y="1445844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38879</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BFD157A-7E8B-4B64-A317-6B5C27C85A7D}"/>
            </a:ext>
          </a:extLst>
        </xdr:cNvPr>
        <xdr:cNvSpPr txBox="1"/>
      </xdr:nvSpPr>
      <xdr:spPr>
        <a:xfrm>
          <a:off x="4212590"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42163</xdr:rowOff>
    </xdr:from>
    <xdr:to>
      <xdr:col>20</xdr:col>
      <xdr:colOff>38100</xdr:colOff>
      <xdr:row>84</xdr:row>
      <xdr:rowOff>143763</xdr:rowOff>
    </xdr:to>
    <xdr:sp macro="" textlink="">
      <xdr:nvSpPr>
        <xdr:cNvPr id="300" name="楕円 299">
          <a:extLst>
            <a:ext uri="{FF2B5EF4-FFF2-40B4-BE49-F238E27FC236}">
              <a16:creationId xmlns:a16="http://schemas.microsoft.com/office/drawing/2014/main" id="{FC1623C5-333E-4D77-B69C-C81BFB5BE91F}"/>
            </a:ext>
          </a:extLst>
        </xdr:cNvPr>
        <xdr:cNvSpPr/>
      </xdr:nvSpPr>
      <xdr:spPr>
        <a:xfrm>
          <a:off x="3388360" y="14445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92963</xdr:rowOff>
    </xdr:from>
    <xdr:to>
      <xdr:col>24</xdr:col>
      <xdr:colOff>63500</xdr:colOff>
      <xdr:row>84</xdr:row>
      <xdr:rowOff>111252</xdr:rowOff>
    </xdr:to>
    <xdr:cxnSp macro="">
      <xdr:nvCxnSpPr>
        <xdr:cNvPr id="301" name="直線コネクタ 300">
          <a:extLst>
            <a:ext uri="{FF2B5EF4-FFF2-40B4-BE49-F238E27FC236}">
              <a16:creationId xmlns:a16="http://schemas.microsoft.com/office/drawing/2014/main" id="{1367F028-30E1-4283-8A4C-11CF7F37FCF5}"/>
            </a:ext>
          </a:extLst>
        </xdr:cNvPr>
        <xdr:cNvCxnSpPr/>
      </xdr:nvCxnSpPr>
      <xdr:spPr>
        <a:xfrm>
          <a:off x="3431540" y="14498573"/>
          <a:ext cx="74295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02" name="楕円 301">
          <a:extLst>
            <a:ext uri="{FF2B5EF4-FFF2-40B4-BE49-F238E27FC236}">
              <a16:creationId xmlns:a16="http://schemas.microsoft.com/office/drawing/2014/main" id="{5311726A-D130-4CC7-98F4-B75E1897212A}"/>
            </a:ext>
          </a:extLst>
        </xdr:cNvPr>
        <xdr:cNvSpPr/>
      </xdr:nvSpPr>
      <xdr:spPr>
        <a:xfrm>
          <a:off x="2571750" y="144957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92963</xdr:rowOff>
    </xdr:from>
    <xdr:to>
      <xdr:col>19</xdr:col>
      <xdr:colOff>177800</xdr:colOff>
      <xdr:row>84</xdr:row>
      <xdr:rowOff>140970</xdr:rowOff>
    </xdr:to>
    <xdr:cxnSp macro="">
      <xdr:nvCxnSpPr>
        <xdr:cNvPr id="303" name="直線コネクタ 302">
          <a:extLst>
            <a:ext uri="{FF2B5EF4-FFF2-40B4-BE49-F238E27FC236}">
              <a16:creationId xmlns:a16="http://schemas.microsoft.com/office/drawing/2014/main" id="{2C04617F-E34F-41CB-94CB-666F916AF01B}"/>
            </a:ext>
          </a:extLst>
        </xdr:cNvPr>
        <xdr:cNvCxnSpPr/>
      </xdr:nvCxnSpPr>
      <xdr:spPr>
        <a:xfrm flipV="1">
          <a:off x="2626360" y="14498573"/>
          <a:ext cx="80518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74168</xdr:rowOff>
    </xdr:from>
    <xdr:to>
      <xdr:col>10</xdr:col>
      <xdr:colOff>165100</xdr:colOff>
      <xdr:row>85</xdr:row>
      <xdr:rowOff>4318</xdr:rowOff>
    </xdr:to>
    <xdr:sp macro="" textlink="">
      <xdr:nvSpPr>
        <xdr:cNvPr id="304" name="楕円 303">
          <a:extLst>
            <a:ext uri="{FF2B5EF4-FFF2-40B4-BE49-F238E27FC236}">
              <a16:creationId xmlns:a16="http://schemas.microsoft.com/office/drawing/2014/main" id="{376F360D-59B2-421B-975C-04F8E148D2EC}"/>
            </a:ext>
          </a:extLst>
        </xdr:cNvPr>
        <xdr:cNvSpPr/>
      </xdr:nvSpPr>
      <xdr:spPr>
        <a:xfrm>
          <a:off x="1774190" y="144759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124968</xdr:rowOff>
    </xdr:from>
    <xdr:to>
      <xdr:col>15</xdr:col>
      <xdr:colOff>50800</xdr:colOff>
      <xdr:row>84</xdr:row>
      <xdr:rowOff>140970</xdr:rowOff>
    </xdr:to>
    <xdr:cxnSp macro="">
      <xdr:nvCxnSpPr>
        <xdr:cNvPr id="305" name="直線コネクタ 304">
          <a:extLst>
            <a:ext uri="{FF2B5EF4-FFF2-40B4-BE49-F238E27FC236}">
              <a16:creationId xmlns:a16="http://schemas.microsoft.com/office/drawing/2014/main" id="{74D71E86-FE9E-411D-A492-E809FC199B6E}"/>
            </a:ext>
          </a:extLst>
        </xdr:cNvPr>
        <xdr:cNvCxnSpPr/>
      </xdr:nvCxnSpPr>
      <xdr:spPr>
        <a:xfrm>
          <a:off x="1828800" y="14528673"/>
          <a:ext cx="79756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60452</xdr:rowOff>
    </xdr:from>
    <xdr:to>
      <xdr:col>6</xdr:col>
      <xdr:colOff>38100</xdr:colOff>
      <xdr:row>84</xdr:row>
      <xdr:rowOff>162052</xdr:rowOff>
    </xdr:to>
    <xdr:sp macro="" textlink="">
      <xdr:nvSpPr>
        <xdr:cNvPr id="306" name="楕円 305">
          <a:extLst>
            <a:ext uri="{FF2B5EF4-FFF2-40B4-BE49-F238E27FC236}">
              <a16:creationId xmlns:a16="http://schemas.microsoft.com/office/drawing/2014/main" id="{837EBC85-8861-41EF-ABC9-46E5F655E0D5}"/>
            </a:ext>
          </a:extLst>
        </xdr:cNvPr>
        <xdr:cNvSpPr/>
      </xdr:nvSpPr>
      <xdr:spPr>
        <a:xfrm>
          <a:off x="988060" y="1445844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111252</xdr:rowOff>
    </xdr:from>
    <xdr:to>
      <xdr:col>10</xdr:col>
      <xdr:colOff>114300</xdr:colOff>
      <xdr:row>84</xdr:row>
      <xdr:rowOff>124968</xdr:rowOff>
    </xdr:to>
    <xdr:cxnSp macro="">
      <xdr:nvCxnSpPr>
        <xdr:cNvPr id="307" name="直線コネクタ 306">
          <a:extLst>
            <a:ext uri="{FF2B5EF4-FFF2-40B4-BE49-F238E27FC236}">
              <a16:creationId xmlns:a16="http://schemas.microsoft.com/office/drawing/2014/main" id="{E1AF8CA7-5E8B-44FE-B90D-5A67FF65210B}"/>
            </a:ext>
          </a:extLst>
        </xdr:cNvPr>
        <xdr:cNvCxnSpPr/>
      </xdr:nvCxnSpPr>
      <xdr:spPr>
        <a:xfrm>
          <a:off x="1031240" y="14513052"/>
          <a:ext cx="79756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3EC458FE-8C10-45DE-9A15-4A95B9E5A7AE}"/>
            </a:ext>
          </a:extLst>
        </xdr:cNvPr>
        <xdr:cNvSpPr txBox="1"/>
      </xdr:nvSpPr>
      <xdr:spPr>
        <a:xfrm>
          <a:off x="32391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E344AEA4-1A61-4997-965A-E1F1A3756C77}"/>
            </a:ext>
          </a:extLst>
        </xdr:cNvPr>
        <xdr:cNvSpPr txBox="1"/>
      </xdr:nvSpPr>
      <xdr:spPr>
        <a:xfrm>
          <a:off x="2439044" y="137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232382E3-BE5E-42BD-86CB-0F33EA99957B}"/>
            </a:ext>
          </a:extLst>
        </xdr:cNvPr>
        <xdr:cNvSpPr txBox="1"/>
      </xdr:nvSpPr>
      <xdr:spPr>
        <a:xfrm>
          <a:off x="1641484" y="1376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1621D4A5-D801-4B5B-824C-547F716A377E}"/>
            </a:ext>
          </a:extLst>
        </xdr:cNvPr>
        <xdr:cNvSpPr txBox="1"/>
      </xdr:nvSpPr>
      <xdr:spPr>
        <a:xfrm>
          <a:off x="85535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134890</xdr:rowOff>
    </xdr:from>
    <xdr:ext cx="405111" cy="259045"/>
    <xdr:sp macro="" textlink="">
      <xdr:nvSpPr>
        <xdr:cNvPr id="312" name="n_1mainValue【公営住宅】&#10;有形固定資産減価償却率">
          <a:extLst>
            <a:ext uri="{FF2B5EF4-FFF2-40B4-BE49-F238E27FC236}">
              <a16:creationId xmlns:a16="http://schemas.microsoft.com/office/drawing/2014/main" id="{12BCAB56-2112-4DE8-994C-1E6A7EABC96B}"/>
            </a:ext>
          </a:extLst>
        </xdr:cNvPr>
        <xdr:cNvSpPr txBox="1"/>
      </xdr:nvSpPr>
      <xdr:spPr>
        <a:xfrm>
          <a:off x="3239144" y="1453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13" name="n_2mainValue【公営住宅】&#10;有形固定資産減価償却率">
          <a:extLst>
            <a:ext uri="{FF2B5EF4-FFF2-40B4-BE49-F238E27FC236}">
              <a16:creationId xmlns:a16="http://schemas.microsoft.com/office/drawing/2014/main" id="{C8EAE707-853F-4C06-B5F6-4E98B766AEDE}"/>
            </a:ext>
          </a:extLst>
        </xdr:cNvPr>
        <xdr:cNvSpPr txBox="1"/>
      </xdr:nvSpPr>
      <xdr:spPr>
        <a:xfrm>
          <a:off x="2439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166895</xdr:rowOff>
    </xdr:from>
    <xdr:ext cx="405111" cy="259045"/>
    <xdr:sp macro="" textlink="">
      <xdr:nvSpPr>
        <xdr:cNvPr id="314" name="n_3mainValue【公営住宅】&#10;有形固定資産減価償却率">
          <a:extLst>
            <a:ext uri="{FF2B5EF4-FFF2-40B4-BE49-F238E27FC236}">
              <a16:creationId xmlns:a16="http://schemas.microsoft.com/office/drawing/2014/main" id="{CB8F26D2-6BAD-4385-99DD-4219DB7F93A6}"/>
            </a:ext>
          </a:extLst>
        </xdr:cNvPr>
        <xdr:cNvSpPr txBox="1"/>
      </xdr:nvSpPr>
      <xdr:spPr>
        <a:xfrm>
          <a:off x="1641484" y="1457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153179</xdr:rowOff>
    </xdr:from>
    <xdr:ext cx="405111" cy="259045"/>
    <xdr:sp macro="" textlink="">
      <xdr:nvSpPr>
        <xdr:cNvPr id="315" name="n_4mainValue【公営住宅】&#10;有形固定資産減価償却率">
          <a:extLst>
            <a:ext uri="{FF2B5EF4-FFF2-40B4-BE49-F238E27FC236}">
              <a16:creationId xmlns:a16="http://schemas.microsoft.com/office/drawing/2014/main" id="{BAD8C98C-DDC0-41FD-947C-2EE79049B69D}"/>
            </a:ext>
          </a:extLst>
        </xdr:cNvPr>
        <xdr:cNvSpPr txBox="1"/>
      </xdr:nvSpPr>
      <xdr:spPr>
        <a:xfrm>
          <a:off x="85535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D284EDC6-B8A9-4BEE-9185-EB8D307428A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8ED17869-E83A-41DF-BC6F-A45863898A9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13D7D56E-415D-4FBC-93B6-8FBC349E87D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57360AFD-32A1-4C91-9A51-1F6290E0CDF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6E57BE40-2857-455D-BBD4-9168D67A6DC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F9CFA738-D779-4C1E-8A78-F1B9FDE4B08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EB05DF3B-0849-465D-8D60-D33537ECB59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9B566136-9881-48D7-B25F-6B356D8030FD}"/>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B3C5A5F8-E45E-4CAF-BF97-71BDF6D08679}"/>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94A25B84-3BDE-497B-A8E4-B696C7C6972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7CB6E21C-9E07-4068-A07A-56797F2FAD05}"/>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C5BF75CE-F56E-4929-8D7E-CCAD74BE03C3}"/>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E06364D9-9FFF-4DAD-8FF7-587692BD7134}"/>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8DC63566-6869-4BE5-B15B-2D619932BC81}"/>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1D0D3940-7713-4661-89F2-02E3990BD18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566B6D49-E8F2-4C16-B4D4-7A91531CD9D1}"/>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DDC3E2FD-3945-43ED-8BF6-15DAF01AE1EB}"/>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A22115A-AB40-4CAE-8420-C9917B5A73B1}"/>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89359109-EADE-4318-BBB7-77E9ABCB47CB}"/>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7D066803-21EE-4F8D-AE43-1AA812EBB38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FBD258E1-956B-4B69-B72C-BC52B16486E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4EA22603-3301-4EF0-B4BC-C63C6C328FA6}"/>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530B4D6-3792-43F3-A248-E83094CBE28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2DC59349-88F9-418C-B229-0E2625A83E21}"/>
            </a:ext>
          </a:extLst>
        </xdr:cNvPr>
        <xdr:cNvCxnSpPr/>
      </xdr:nvCxnSpPr>
      <xdr:spPr>
        <a:xfrm flipV="1">
          <a:off x="9429115" y="13333475"/>
          <a:ext cx="0" cy="1506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ABB175A5-1448-41C4-BAF8-601D3005EFE2}"/>
            </a:ext>
          </a:extLst>
        </xdr:cNvPr>
        <xdr:cNvSpPr txBox="1"/>
      </xdr:nvSpPr>
      <xdr:spPr>
        <a:xfrm>
          <a:off x="9467850" y="148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4DE0ADED-EEF2-4D32-8986-01B5CF2B877B}"/>
            </a:ext>
          </a:extLst>
        </xdr:cNvPr>
        <xdr:cNvCxnSpPr/>
      </xdr:nvCxnSpPr>
      <xdr:spPr>
        <a:xfrm>
          <a:off x="9356090" y="1483995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4762B58B-79CF-4D85-8F3C-B053F8327DF8}"/>
            </a:ext>
          </a:extLst>
        </xdr:cNvPr>
        <xdr:cNvSpPr txBox="1"/>
      </xdr:nvSpPr>
      <xdr:spPr>
        <a:xfrm>
          <a:off x="946785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78BFA9D-4AEA-4240-8615-00A73A3C882E}"/>
            </a:ext>
          </a:extLst>
        </xdr:cNvPr>
        <xdr:cNvCxnSpPr/>
      </xdr:nvCxnSpPr>
      <xdr:spPr>
        <a:xfrm>
          <a:off x="9356090" y="133334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a:extLst>
            <a:ext uri="{FF2B5EF4-FFF2-40B4-BE49-F238E27FC236}">
              <a16:creationId xmlns:a16="http://schemas.microsoft.com/office/drawing/2014/main" id="{1D264BCA-1A20-429D-83F8-B979D85AB8D3}"/>
            </a:ext>
          </a:extLst>
        </xdr:cNvPr>
        <xdr:cNvSpPr txBox="1"/>
      </xdr:nvSpPr>
      <xdr:spPr>
        <a:xfrm>
          <a:off x="9467850" y="14288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A2A4BA20-DD20-4C2B-857E-4E7A3AFACB8E}"/>
            </a:ext>
          </a:extLst>
        </xdr:cNvPr>
        <xdr:cNvSpPr/>
      </xdr:nvSpPr>
      <xdr:spPr>
        <a:xfrm>
          <a:off x="9394190" y="1443139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70356E99-3C5F-48A7-9084-147C96D92590}"/>
            </a:ext>
          </a:extLst>
        </xdr:cNvPr>
        <xdr:cNvSpPr/>
      </xdr:nvSpPr>
      <xdr:spPr>
        <a:xfrm>
          <a:off x="8632190" y="144473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C1BB293B-081A-4B1E-BE16-064BBC85F1D5}"/>
            </a:ext>
          </a:extLst>
        </xdr:cNvPr>
        <xdr:cNvSpPr/>
      </xdr:nvSpPr>
      <xdr:spPr>
        <a:xfrm>
          <a:off x="7846060" y="144108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84376D4E-2F4D-462D-A7D4-5E52F293021B}"/>
            </a:ext>
          </a:extLst>
        </xdr:cNvPr>
        <xdr:cNvSpPr/>
      </xdr:nvSpPr>
      <xdr:spPr>
        <a:xfrm>
          <a:off x="7029450" y="144028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9E7418D3-E7EE-454E-856F-28A8E00758C2}"/>
            </a:ext>
          </a:extLst>
        </xdr:cNvPr>
        <xdr:cNvSpPr/>
      </xdr:nvSpPr>
      <xdr:spPr>
        <a:xfrm>
          <a:off x="6231890" y="143917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9669888-960A-4D1D-A9E5-DE73B0235B8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D0FF1AF-7267-4B5F-9018-BE1B6C66DC1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0F5AC38-B477-473A-A844-DBDE9B1AE1F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E107D1A-E8FF-4CC5-954E-FDFB6114473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F5660B9-C665-4BD4-AD37-DD3F9E9DC05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137413</xdr:rowOff>
    </xdr:from>
    <xdr:to>
      <xdr:col>55</xdr:col>
      <xdr:colOff>50800</xdr:colOff>
      <xdr:row>86</xdr:row>
      <xdr:rowOff>67563</xdr:rowOff>
    </xdr:to>
    <xdr:sp macro="" textlink="">
      <xdr:nvSpPr>
        <xdr:cNvPr id="355" name="楕円 354">
          <a:extLst>
            <a:ext uri="{FF2B5EF4-FFF2-40B4-BE49-F238E27FC236}">
              <a16:creationId xmlns:a16="http://schemas.microsoft.com/office/drawing/2014/main" id="{68A60580-9894-4D47-8CE8-107398E6A30B}"/>
            </a:ext>
          </a:extLst>
        </xdr:cNvPr>
        <xdr:cNvSpPr/>
      </xdr:nvSpPr>
      <xdr:spPr>
        <a:xfrm>
          <a:off x="9394190" y="1470685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52340</xdr:rowOff>
    </xdr:from>
    <xdr:ext cx="469744" cy="259045"/>
    <xdr:sp macro="" textlink="">
      <xdr:nvSpPr>
        <xdr:cNvPr id="356" name="【公営住宅】&#10;一人当たり面積該当値テキスト">
          <a:extLst>
            <a:ext uri="{FF2B5EF4-FFF2-40B4-BE49-F238E27FC236}">
              <a16:creationId xmlns:a16="http://schemas.microsoft.com/office/drawing/2014/main" id="{A51678C5-8024-436E-B50C-B3AC2C6C401C}"/>
            </a:ext>
          </a:extLst>
        </xdr:cNvPr>
        <xdr:cNvSpPr txBox="1"/>
      </xdr:nvSpPr>
      <xdr:spPr>
        <a:xfrm>
          <a:off x="9467850" y="1462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136652</xdr:rowOff>
    </xdr:from>
    <xdr:to>
      <xdr:col>50</xdr:col>
      <xdr:colOff>165100</xdr:colOff>
      <xdr:row>86</xdr:row>
      <xdr:rowOff>66802</xdr:rowOff>
    </xdr:to>
    <xdr:sp macro="" textlink="">
      <xdr:nvSpPr>
        <xdr:cNvPr id="357" name="楕円 356">
          <a:extLst>
            <a:ext uri="{FF2B5EF4-FFF2-40B4-BE49-F238E27FC236}">
              <a16:creationId xmlns:a16="http://schemas.microsoft.com/office/drawing/2014/main" id="{80C9132E-16C6-4E43-96A9-C5A6CCD47F92}"/>
            </a:ext>
          </a:extLst>
        </xdr:cNvPr>
        <xdr:cNvSpPr/>
      </xdr:nvSpPr>
      <xdr:spPr>
        <a:xfrm>
          <a:off x="8632190" y="147060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16002</xdr:rowOff>
    </xdr:from>
    <xdr:to>
      <xdr:col>55</xdr:col>
      <xdr:colOff>0</xdr:colOff>
      <xdr:row>86</xdr:row>
      <xdr:rowOff>16763</xdr:rowOff>
    </xdr:to>
    <xdr:cxnSp macro="">
      <xdr:nvCxnSpPr>
        <xdr:cNvPr id="358" name="直線コネクタ 357">
          <a:extLst>
            <a:ext uri="{FF2B5EF4-FFF2-40B4-BE49-F238E27FC236}">
              <a16:creationId xmlns:a16="http://schemas.microsoft.com/office/drawing/2014/main" id="{5B79BA8C-4A90-477C-A973-B71667AE5BFD}"/>
            </a:ext>
          </a:extLst>
        </xdr:cNvPr>
        <xdr:cNvCxnSpPr/>
      </xdr:nvCxnSpPr>
      <xdr:spPr>
        <a:xfrm>
          <a:off x="8686800" y="14764512"/>
          <a:ext cx="7429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137413</xdr:rowOff>
    </xdr:from>
    <xdr:to>
      <xdr:col>46</xdr:col>
      <xdr:colOff>38100</xdr:colOff>
      <xdr:row>86</xdr:row>
      <xdr:rowOff>67563</xdr:rowOff>
    </xdr:to>
    <xdr:sp macro="" textlink="">
      <xdr:nvSpPr>
        <xdr:cNvPr id="359" name="楕円 358">
          <a:extLst>
            <a:ext uri="{FF2B5EF4-FFF2-40B4-BE49-F238E27FC236}">
              <a16:creationId xmlns:a16="http://schemas.microsoft.com/office/drawing/2014/main" id="{4B587277-915D-4E85-8FA0-5119367B017A}"/>
            </a:ext>
          </a:extLst>
        </xdr:cNvPr>
        <xdr:cNvSpPr/>
      </xdr:nvSpPr>
      <xdr:spPr>
        <a:xfrm>
          <a:off x="7846060" y="147068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16002</xdr:rowOff>
    </xdr:from>
    <xdr:to>
      <xdr:col>50</xdr:col>
      <xdr:colOff>114300</xdr:colOff>
      <xdr:row>86</xdr:row>
      <xdr:rowOff>16763</xdr:rowOff>
    </xdr:to>
    <xdr:cxnSp macro="">
      <xdr:nvCxnSpPr>
        <xdr:cNvPr id="360" name="直線コネクタ 359">
          <a:extLst>
            <a:ext uri="{FF2B5EF4-FFF2-40B4-BE49-F238E27FC236}">
              <a16:creationId xmlns:a16="http://schemas.microsoft.com/office/drawing/2014/main" id="{C4999072-4EC8-4F5F-9CC5-BA66A8D1F126}"/>
            </a:ext>
          </a:extLst>
        </xdr:cNvPr>
        <xdr:cNvCxnSpPr/>
      </xdr:nvCxnSpPr>
      <xdr:spPr>
        <a:xfrm flipV="1">
          <a:off x="7889240" y="14764512"/>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1" name="n_1aveValue【公営住宅】&#10;一人当たり面積">
          <a:extLst>
            <a:ext uri="{FF2B5EF4-FFF2-40B4-BE49-F238E27FC236}">
              <a16:creationId xmlns:a16="http://schemas.microsoft.com/office/drawing/2014/main" id="{1DC7825B-A79F-494B-9E0C-0C84D29D638F}"/>
            </a:ext>
          </a:extLst>
        </xdr:cNvPr>
        <xdr:cNvSpPr txBox="1"/>
      </xdr:nvSpPr>
      <xdr:spPr>
        <a:xfrm>
          <a:off x="8454467" y="14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2" name="n_2aveValue【公営住宅】&#10;一人当たり面積">
          <a:extLst>
            <a:ext uri="{FF2B5EF4-FFF2-40B4-BE49-F238E27FC236}">
              <a16:creationId xmlns:a16="http://schemas.microsoft.com/office/drawing/2014/main" id="{57025CD2-DB3D-4364-A2F5-EA87842DA09F}"/>
            </a:ext>
          </a:extLst>
        </xdr:cNvPr>
        <xdr:cNvSpPr txBox="1"/>
      </xdr:nvSpPr>
      <xdr:spPr>
        <a:xfrm>
          <a:off x="7673417" y="141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3" name="n_3aveValue【公営住宅】&#10;一人当たり面積">
          <a:extLst>
            <a:ext uri="{FF2B5EF4-FFF2-40B4-BE49-F238E27FC236}">
              <a16:creationId xmlns:a16="http://schemas.microsoft.com/office/drawing/2014/main" id="{04AA6B2B-C965-4979-91FC-6B5A38F99662}"/>
            </a:ext>
          </a:extLst>
        </xdr:cNvPr>
        <xdr:cNvSpPr txBox="1"/>
      </xdr:nvSpPr>
      <xdr:spPr>
        <a:xfrm>
          <a:off x="686633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4" name="n_4aveValue【公営住宅】&#10;一人当たり面積">
          <a:extLst>
            <a:ext uri="{FF2B5EF4-FFF2-40B4-BE49-F238E27FC236}">
              <a16:creationId xmlns:a16="http://schemas.microsoft.com/office/drawing/2014/main" id="{1CEA1EAC-C3BF-499E-ACF6-6B25DB6B91AD}"/>
            </a:ext>
          </a:extLst>
        </xdr:cNvPr>
        <xdr:cNvSpPr txBox="1"/>
      </xdr:nvSpPr>
      <xdr:spPr>
        <a:xfrm>
          <a:off x="6068772" y="141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57929</xdr:rowOff>
    </xdr:from>
    <xdr:ext cx="469744" cy="259045"/>
    <xdr:sp macro="" textlink="">
      <xdr:nvSpPr>
        <xdr:cNvPr id="365" name="n_1mainValue【公営住宅】&#10;一人当たり面積">
          <a:extLst>
            <a:ext uri="{FF2B5EF4-FFF2-40B4-BE49-F238E27FC236}">
              <a16:creationId xmlns:a16="http://schemas.microsoft.com/office/drawing/2014/main" id="{4054F85C-F627-480E-8CF3-4D3B7D02AC74}"/>
            </a:ext>
          </a:extLst>
        </xdr:cNvPr>
        <xdr:cNvSpPr txBox="1"/>
      </xdr:nvSpPr>
      <xdr:spPr>
        <a:xfrm>
          <a:off x="845446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58690</xdr:rowOff>
    </xdr:from>
    <xdr:ext cx="469744" cy="259045"/>
    <xdr:sp macro="" textlink="">
      <xdr:nvSpPr>
        <xdr:cNvPr id="366" name="n_2mainValue【公営住宅】&#10;一人当たり面積">
          <a:extLst>
            <a:ext uri="{FF2B5EF4-FFF2-40B4-BE49-F238E27FC236}">
              <a16:creationId xmlns:a16="http://schemas.microsoft.com/office/drawing/2014/main" id="{8DF7E43C-4AB3-4BB6-AEB1-EAC04F01B347}"/>
            </a:ext>
          </a:extLst>
        </xdr:cNvPr>
        <xdr:cNvSpPr txBox="1"/>
      </xdr:nvSpPr>
      <xdr:spPr>
        <a:xfrm>
          <a:off x="7673417" y="147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35E79378-900E-44AB-BDF6-00459C8ED7A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33214AC-ECD5-454F-8F54-5B1E2A54E02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4BA21C5E-C0BE-4C9E-A261-AAF4F1EE53B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9F571F36-447E-48B7-8FDA-AF3BB4E20C6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618C4EEF-1FCE-4F51-85EA-E56790AFB5F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74018BBF-9DCA-4D12-B717-118431875EA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3528FD22-AC94-4A3D-90E4-121573886BE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D05F460D-C05C-4491-A773-51CC20428BE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56089B58-F689-4088-BFDE-3998C692546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56D47CEC-D102-4408-8BEB-A15416CF4B4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7FB7ACC0-A84B-46D2-86BC-693D3657ADD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2D83D29E-AACA-448D-9165-2DE0F51E0C6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683A5FD4-F141-43EA-AD34-FA56118D9CA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95A0CCC7-013C-43E1-8C1B-6BB626288D8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4F3F91B5-8D2C-4CE8-80B6-595FE604A4B2}"/>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CC42177E-AF20-4967-AB1D-9EBDE7379C2B}"/>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9A14C8B3-1E17-4848-8458-BB78B0B136F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2B8C7BA5-6882-4B12-A31A-64DD340A598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30E608C6-2632-4E38-9AE7-D4715732EFD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6DC83465-8398-44ED-B099-DEA92D06A95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3221C459-BEB3-4D84-9834-544E9254402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4D5819DA-3900-45B0-AE67-B760E98AB93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31B79F05-0826-435D-9F79-0C662E5C6BD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C6E64F3D-9AF7-45CB-A086-246D353ED204}"/>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2985C394-4DA3-483C-BEED-1AED69153B8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E427AEF8-D7B0-4EF4-A907-0B4D0C2DDEE1}"/>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3" name="テキスト ボックス 392">
          <a:extLst>
            <a:ext uri="{FF2B5EF4-FFF2-40B4-BE49-F238E27FC236}">
              <a16:creationId xmlns:a16="http://schemas.microsoft.com/office/drawing/2014/main" id="{0CF6A407-850F-4053-9150-893494E9D9D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4" name="直線コネクタ 393">
          <a:extLst>
            <a:ext uri="{FF2B5EF4-FFF2-40B4-BE49-F238E27FC236}">
              <a16:creationId xmlns:a16="http://schemas.microsoft.com/office/drawing/2014/main" id="{E8FEC3C3-2BBF-4380-9724-451F5691519B}"/>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5" name="テキスト ボックス 394">
          <a:extLst>
            <a:ext uri="{FF2B5EF4-FFF2-40B4-BE49-F238E27FC236}">
              <a16:creationId xmlns:a16="http://schemas.microsoft.com/office/drawing/2014/main" id="{45C574DC-2B53-4683-A958-D433E8B782B7}"/>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6" name="直線コネクタ 395">
          <a:extLst>
            <a:ext uri="{FF2B5EF4-FFF2-40B4-BE49-F238E27FC236}">
              <a16:creationId xmlns:a16="http://schemas.microsoft.com/office/drawing/2014/main" id="{53EE8348-B159-449D-9374-31BAFAFD231A}"/>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7" name="テキスト ボックス 396">
          <a:extLst>
            <a:ext uri="{FF2B5EF4-FFF2-40B4-BE49-F238E27FC236}">
              <a16:creationId xmlns:a16="http://schemas.microsoft.com/office/drawing/2014/main" id="{CEAA96E3-25CF-4280-A9B5-6FEFBA65628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8" name="直線コネクタ 397">
          <a:extLst>
            <a:ext uri="{FF2B5EF4-FFF2-40B4-BE49-F238E27FC236}">
              <a16:creationId xmlns:a16="http://schemas.microsoft.com/office/drawing/2014/main" id="{CCBF4AE8-0D34-4BB6-80D1-25579231E675}"/>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9" name="テキスト ボックス 398">
          <a:extLst>
            <a:ext uri="{FF2B5EF4-FFF2-40B4-BE49-F238E27FC236}">
              <a16:creationId xmlns:a16="http://schemas.microsoft.com/office/drawing/2014/main" id="{5D12D984-FC34-40E2-B2F4-35C2CA9BCE7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0" name="直線コネクタ 399">
          <a:extLst>
            <a:ext uri="{FF2B5EF4-FFF2-40B4-BE49-F238E27FC236}">
              <a16:creationId xmlns:a16="http://schemas.microsoft.com/office/drawing/2014/main" id="{3BD947B3-C4CA-4C85-9BE4-B1430B35BCD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1" name="テキスト ボックス 400">
          <a:extLst>
            <a:ext uri="{FF2B5EF4-FFF2-40B4-BE49-F238E27FC236}">
              <a16:creationId xmlns:a16="http://schemas.microsoft.com/office/drawing/2014/main" id="{DE1C212D-40BD-45BA-9B5B-277E11F5F17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2" name="直線コネクタ 401">
          <a:extLst>
            <a:ext uri="{FF2B5EF4-FFF2-40B4-BE49-F238E27FC236}">
              <a16:creationId xmlns:a16="http://schemas.microsoft.com/office/drawing/2014/main" id="{99F2CD7E-F938-4D9C-875C-0A7D697D97AA}"/>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3" name="テキスト ボックス 402">
          <a:extLst>
            <a:ext uri="{FF2B5EF4-FFF2-40B4-BE49-F238E27FC236}">
              <a16:creationId xmlns:a16="http://schemas.microsoft.com/office/drawing/2014/main" id="{5826DE5E-AF3A-4367-A695-0C0715094A30}"/>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4" name="直線コネクタ 403">
          <a:extLst>
            <a:ext uri="{FF2B5EF4-FFF2-40B4-BE49-F238E27FC236}">
              <a16:creationId xmlns:a16="http://schemas.microsoft.com/office/drawing/2014/main" id="{CA29EA4F-0C81-4B7A-B45F-73D766D2694C}"/>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5" name="テキスト ボックス 404">
          <a:extLst>
            <a:ext uri="{FF2B5EF4-FFF2-40B4-BE49-F238E27FC236}">
              <a16:creationId xmlns:a16="http://schemas.microsoft.com/office/drawing/2014/main" id="{BEAC2B8B-A389-40F5-80FD-AE162038CD2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3D436C4A-0D93-4603-AEC1-8374715A367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295A027C-4D0B-4848-A943-14922E0FDD4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08" name="直線コネクタ 407">
          <a:extLst>
            <a:ext uri="{FF2B5EF4-FFF2-40B4-BE49-F238E27FC236}">
              <a16:creationId xmlns:a16="http://schemas.microsoft.com/office/drawing/2014/main" id="{3A7DAC9A-BEA6-4845-973D-BEE8F703E0D2}"/>
            </a:ext>
          </a:extLst>
        </xdr:cNvPr>
        <xdr:cNvCxnSpPr/>
      </xdr:nvCxnSpPr>
      <xdr:spPr>
        <a:xfrm flipV="1">
          <a:off x="1470342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9A8084C0-43D0-48CE-A3C9-4E376FE53D19}"/>
            </a:ext>
          </a:extLst>
        </xdr:cNvPr>
        <xdr:cNvSpPr txBox="1"/>
      </xdr:nvSpPr>
      <xdr:spPr>
        <a:xfrm>
          <a:off x="14742160" y="72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0" name="直線コネクタ 409">
          <a:extLst>
            <a:ext uri="{FF2B5EF4-FFF2-40B4-BE49-F238E27FC236}">
              <a16:creationId xmlns:a16="http://schemas.microsoft.com/office/drawing/2014/main" id="{2C42E7ED-5917-4DB7-8C80-E501E5F307D3}"/>
            </a:ext>
          </a:extLst>
        </xdr:cNvPr>
        <xdr:cNvCxnSpPr/>
      </xdr:nvCxnSpPr>
      <xdr:spPr>
        <a:xfrm>
          <a:off x="14611350" y="7241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1" name="【認定こども園・幼稚園・保育所】&#10;有形固定資産減価償却率最大値テキスト">
          <a:extLst>
            <a:ext uri="{FF2B5EF4-FFF2-40B4-BE49-F238E27FC236}">
              <a16:creationId xmlns:a16="http://schemas.microsoft.com/office/drawing/2014/main" id="{2B2110CB-F25C-4CEC-90FF-311FE60AB857}"/>
            </a:ext>
          </a:extLst>
        </xdr:cNvPr>
        <xdr:cNvSpPr txBox="1"/>
      </xdr:nvSpPr>
      <xdr:spPr>
        <a:xfrm>
          <a:off x="14742160" y="5582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2" name="直線コネクタ 411">
          <a:extLst>
            <a:ext uri="{FF2B5EF4-FFF2-40B4-BE49-F238E27FC236}">
              <a16:creationId xmlns:a16="http://schemas.microsoft.com/office/drawing/2014/main" id="{42F31984-5B76-4B7C-B2E6-C80D84B5E5C8}"/>
            </a:ext>
          </a:extLst>
        </xdr:cNvPr>
        <xdr:cNvCxnSpPr/>
      </xdr:nvCxnSpPr>
      <xdr:spPr>
        <a:xfrm>
          <a:off x="14611350" y="5810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A588D154-1560-4428-A040-72B415C2DB3D}"/>
            </a:ext>
          </a:extLst>
        </xdr:cNvPr>
        <xdr:cNvSpPr txBox="1"/>
      </xdr:nvSpPr>
      <xdr:spPr>
        <a:xfrm>
          <a:off x="14742160" y="6402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14" name="フローチャート: 判断 413">
          <a:extLst>
            <a:ext uri="{FF2B5EF4-FFF2-40B4-BE49-F238E27FC236}">
              <a16:creationId xmlns:a16="http://schemas.microsoft.com/office/drawing/2014/main" id="{E97371AF-4697-4BC7-9E74-1933A2CCC95C}"/>
            </a:ext>
          </a:extLst>
        </xdr:cNvPr>
        <xdr:cNvSpPr/>
      </xdr:nvSpPr>
      <xdr:spPr>
        <a:xfrm>
          <a:off x="14649450" y="654512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15" name="フローチャート: 判断 414">
          <a:extLst>
            <a:ext uri="{FF2B5EF4-FFF2-40B4-BE49-F238E27FC236}">
              <a16:creationId xmlns:a16="http://schemas.microsoft.com/office/drawing/2014/main" id="{961A95DC-810F-4049-A533-BAB178346EC5}"/>
            </a:ext>
          </a:extLst>
        </xdr:cNvPr>
        <xdr:cNvSpPr/>
      </xdr:nvSpPr>
      <xdr:spPr>
        <a:xfrm>
          <a:off x="13887450" y="65361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16" name="フローチャート: 判断 415">
          <a:extLst>
            <a:ext uri="{FF2B5EF4-FFF2-40B4-BE49-F238E27FC236}">
              <a16:creationId xmlns:a16="http://schemas.microsoft.com/office/drawing/2014/main" id="{0B22454D-6AB4-410B-AD71-AD3A9B481EAC}"/>
            </a:ext>
          </a:extLst>
        </xdr:cNvPr>
        <xdr:cNvSpPr/>
      </xdr:nvSpPr>
      <xdr:spPr>
        <a:xfrm>
          <a:off x="13089890" y="651818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17" name="フローチャート: 判断 416">
          <a:extLst>
            <a:ext uri="{FF2B5EF4-FFF2-40B4-BE49-F238E27FC236}">
              <a16:creationId xmlns:a16="http://schemas.microsoft.com/office/drawing/2014/main" id="{947B6EAC-BD53-44E4-AC96-6D47D1F51586}"/>
            </a:ext>
          </a:extLst>
        </xdr:cNvPr>
        <xdr:cNvSpPr/>
      </xdr:nvSpPr>
      <xdr:spPr>
        <a:xfrm>
          <a:off x="12303760" y="65176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18" name="フローチャート: 判断 417">
          <a:extLst>
            <a:ext uri="{FF2B5EF4-FFF2-40B4-BE49-F238E27FC236}">
              <a16:creationId xmlns:a16="http://schemas.microsoft.com/office/drawing/2014/main" id="{8C48552A-2728-4A8C-92A5-DCE07B1C1B7C}"/>
            </a:ext>
          </a:extLst>
        </xdr:cNvPr>
        <xdr:cNvSpPr/>
      </xdr:nvSpPr>
      <xdr:spPr>
        <a:xfrm>
          <a:off x="11487150" y="64996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50B7CBE4-21CD-4F38-B5FE-40AC5315FD5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7198DC2-CDC6-47F6-94E2-F9D0FF4515F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8EB7E37D-8331-4C5A-AAD6-DDEE6B97BA7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4716C922-D458-4AE1-84E5-9BD948C81B6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DDC009C-1C47-44AB-A8DC-7C34A014A2D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110309</xdr:rowOff>
    </xdr:from>
    <xdr:to>
      <xdr:col>85</xdr:col>
      <xdr:colOff>177800</xdr:colOff>
      <xdr:row>42</xdr:row>
      <xdr:rowOff>40459</xdr:rowOff>
    </xdr:to>
    <xdr:sp macro="" textlink="">
      <xdr:nvSpPr>
        <xdr:cNvPr id="424" name="楕円 423">
          <a:extLst>
            <a:ext uri="{FF2B5EF4-FFF2-40B4-BE49-F238E27FC236}">
              <a16:creationId xmlns:a16="http://schemas.microsoft.com/office/drawing/2014/main" id="{CCBF44DD-0DC7-467E-84E2-9C78596B9B46}"/>
            </a:ext>
          </a:extLst>
        </xdr:cNvPr>
        <xdr:cNvSpPr/>
      </xdr:nvSpPr>
      <xdr:spPr>
        <a:xfrm>
          <a:off x="14649450" y="71378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25236</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88E69B87-08BB-4048-8008-6FD9590D3B21}"/>
            </a:ext>
          </a:extLst>
        </xdr:cNvPr>
        <xdr:cNvSpPr txBox="1"/>
      </xdr:nvSpPr>
      <xdr:spPr>
        <a:xfrm>
          <a:off x="14742160" y="705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426" name="楕円 425">
          <a:extLst>
            <a:ext uri="{FF2B5EF4-FFF2-40B4-BE49-F238E27FC236}">
              <a16:creationId xmlns:a16="http://schemas.microsoft.com/office/drawing/2014/main" id="{7A9CD27A-B840-47EE-A4C3-CAB0B54EF1E8}"/>
            </a:ext>
          </a:extLst>
        </xdr:cNvPr>
        <xdr:cNvSpPr/>
      </xdr:nvSpPr>
      <xdr:spPr>
        <a:xfrm>
          <a:off x="13887450" y="71272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41</xdr:row>
      <xdr:rowOff>161109</xdr:rowOff>
    </xdr:to>
    <xdr:cxnSp macro="">
      <xdr:nvCxnSpPr>
        <xdr:cNvPr id="427" name="直線コネクタ 426">
          <a:extLst>
            <a:ext uri="{FF2B5EF4-FFF2-40B4-BE49-F238E27FC236}">
              <a16:creationId xmlns:a16="http://schemas.microsoft.com/office/drawing/2014/main" id="{44753DD3-48C5-471B-A03C-8B40CB2B989B}"/>
            </a:ext>
          </a:extLst>
        </xdr:cNvPr>
        <xdr:cNvCxnSpPr/>
      </xdr:nvCxnSpPr>
      <xdr:spPr>
        <a:xfrm>
          <a:off x="13942060" y="7172325"/>
          <a:ext cx="762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428" name="楕円 427">
          <a:extLst>
            <a:ext uri="{FF2B5EF4-FFF2-40B4-BE49-F238E27FC236}">
              <a16:creationId xmlns:a16="http://schemas.microsoft.com/office/drawing/2014/main" id="{2D0FABAF-B656-4442-8931-83CE6A9B27B8}"/>
            </a:ext>
          </a:extLst>
        </xdr:cNvPr>
        <xdr:cNvSpPr/>
      </xdr:nvSpPr>
      <xdr:spPr>
        <a:xfrm>
          <a:off x="13089890" y="71054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126819</xdr:rowOff>
    </xdr:from>
    <xdr:to>
      <xdr:col>81</xdr:col>
      <xdr:colOff>50800</xdr:colOff>
      <xdr:row>41</xdr:row>
      <xdr:rowOff>144780</xdr:rowOff>
    </xdr:to>
    <xdr:cxnSp macro="">
      <xdr:nvCxnSpPr>
        <xdr:cNvPr id="429" name="直線コネクタ 428">
          <a:extLst>
            <a:ext uri="{FF2B5EF4-FFF2-40B4-BE49-F238E27FC236}">
              <a16:creationId xmlns:a16="http://schemas.microsoft.com/office/drawing/2014/main" id="{4427A9F1-7099-41BE-93C0-F9029B468DFA}"/>
            </a:ext>
          </a:extLst>
        </xdr:cNvPr>
        <xdr:cNvCxnSpPr/>
      </xdr:nvCxnSpPr>
      <xdr:spPr>
        <a:xfrm>
          <a:off x="13144500" y="7160079"/>
          <a:ext cx="79756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53159</xdr:rowOff>
    </xdr:from>
    <xdr:to>
      <xdr:col>72</xdr:col>
      <xdr:colOff>38100</xdr:colOff>
      <xdr:row>41</xdr:row>
      <xdr:rowOff>154759</xdr:rowOff>
    </xdr:to>
    <xdr:sp macro="" textlink="">
      <xdr:nvSpPr>
        <xdr:cNvPr id="430" name="楕円 429">
          <a:extLst>
            <a:ext uri="{FF2B5EF4-FFF2-40B4-BE49-F238E27FC236}">
              <a16:creationId xmlns:a16="http://schemas.microsoft.com/office/drawing/2014/main" id="{E7629CB8-AC0D-494B-82EB-A7284EAA99F0}"/>
            </a:ext>
          </a:extLst>
        </xdr:cNvPr>
        <xdr:cNvSpPr/>
      </xdr:nvSpPr>
      <xdr:spPr>
        <a:xfrm>
          <a:off x="12303760" y="7086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103959</xdr:rowOff>
    </xdr:from>
    <xdr:to>
      <xdr:col>76</xdr:col>
      <xdr:colOff>114300</xdr:colOff>
      <xdr:row>41</xdr:row>
      <xdr:rowOff>126819</xdr:rowOff>
    </xdr:to>
    <xdr:cxnSp macro="">
      <xdr:nvCxnSpPr>
        <xdr:cNvPr id="431" name="直線コネクタ 430">
          <a:extLst>
            <a:ext uri="{FF2B5EF4-FFF2-40B4-BE49-F238E27FC236}">
              <a16:creationId xmlns:a16="http://schemas.microsoft.com/office/drawing/2014/main" id="{688BCF62-7C37-48ED-9E6A-6F19E77ED63E}"/>
            </a:ext>
          </a:extLst>
        </xdr:cNvPr>
        <xdr:cNvCxnSpPr/>
      </xdr:nvCxnSpPr>
      <xdr:spPr>
        <a:xfrm>
          <a:off x="12346940" y="7131504"/>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30299</xdr:rowOff>
    </xdr:from>
    <xdr:to>
      <xdr:col>67</xdr:col>
      <xdr:colOff>101600</xdr:colOff>
      <xdr:row>41</xdr:row>
      <xdr:rowOff>131899</xdr:rowOff>
    </xdr:to>
    <xdr:sp macro="" textlink="">
      <xdr:nvSpPr>
        <xdr:cNvPr id="432" name="楕円 431">
          <a:extLst>
            <a:ext uri="{FF2B5EF4-FFF2-40B4-BE49-F238E27FC236}">
              <a16:creationId xmlns:a16="http://schemas.microsoft.com/office/drawing/2014/main" id="{17B85A20-307A-4423-9140-6753CEF8CE8B}"/>
            </a:ext>
          </a:extLst>
        </xdr:cNvPr>
        <xdr:cNvSpPr/>
      </xdr:nvSpPr>
      <xdr:spPr>
        <a:xfrm>
          <a:off x="11487150" y="70578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81099</xdr:rowOff>
    </xdr:from>
    <xdr:to>
      <xdr:col>71</xdr:col>
      <xdr:colOff>177800</xdr:colOff>
      <xdr:row>41</xdr:row>
      <xdr:rowOff>103959</xdr:rowOff>
    </xdr:to>
    <xdr:cxnSp macro="">
      <xdr:nvCxnSpPr>
        <xdr:cNvPr id="433" name="直線コネクタ 432">
          <a:extLst>
            <a:ext uri="{FF2B5EF4-FFF2-40B4-BE49-F238E27FC236}">
              <a16:creationId xmlns:a16="http://schemas.microsoft.com/office/drawing/2014/main" id="{52717060-9F79-45DA-AF3D-E0290E94339D}"/>
            </a:ext>
          </a:extLst>
        </xdr:cNvPr>
        <xdr:cNvCxnSpPr/>
      </xdr:nvCxnSpPr>
      <xdr:spPr>
        <a:xfrm>
          <a:off x="11541760" y="7112454"/>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3E70618E-C0A8-4041-A318-9994F809AEB8}"/>
            </a:ext>
          </a:extLst>
        </xdr:cNvPr>
        <xdr:cNvSpPr txBox="1"/>
      </xdr:nvSpPr>
      <xdr:spPr>
        <a:xfrm>
          <a:off x="13738234"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985ED806-ED85-4D12-83DC-184DC3F79A8D}"/>
            </a:ext>
          </a:extLst>
        </xdr:cNvPr>
        <xdr:cNvSpPr txBox="1"/>
      </xdr:nvSpPr>
      <xdr:spPr>
        <a:xfrm>
          <a:off x="1295718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A7DC08D0-1ED1-46DA-81E1-CD5721597E44}"/>
            </a:ext>
          </a:extLst>
        </xdr:cNvPr>
        <xdr:cNvSpPr txBox="1"/>
      </xdr:nvSpPr>
      <xdr:spPr>
        <a:xfrm>
          <a:off x="1217105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E3B0DD33-4DF2-486F-9546-E72E1579CA4A}"/>
            </a:ext>
          </a:extLst>
        </xdr:cNvPr>
        <xdr:cNvSpPr txBox="1"/>
      </xdr:nvSpPr>
      <xdr:spPr>
        <a:xfrm>
          <a:off x="11354444" y="627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15257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B72E3477-F551-4E8E-9E42-0A00CC1A676A}"/>
            </a:ext>
          </a:extLst>
        </xdr:cNvPr>
        <xdr:cNvSpPr txBox="1"/>
      </xdr:nvSpPr>
      <xdr:spPr>
        <a:xfrm>
          <a:off x="1373823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2A416743-4A4B-4F38-BE1F-60EAA4FF9FAB}"/>
            </a:ext>
          </a:extLst>
        </xdr:cNvPr>
        <xdr:cNvSpPr txBox="1"/>
      </xdr:nvSpPr>
      <xdr:spPr>
        <a:xfrm>
          <a:off x="12957184" y="720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145886</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D114E5CE-0D70-4D68-8221-55EA77545C1B}"/>
            </a:ext>
          </a:extLst>
        </xdr:cNvPr>
        <xdr:cNvSpPr txBox="1"/>
      </xdr:nvSpPr>
      <xdr:spPr>
        <a:xfrm>
          <a:off x="12171054" y="717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123026</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29D65E9E-ED26-4213-B75A-BD5172AF2151}"/>
            </a:ext>
          </a:extLst>
        </xdr:cNvPr>
        <xdr:cNvSpPr txBox="1"/>
      </xdr:nvSpPr>
      <xdr:spPr>
        <a:xfrm>
          <a:off x="11354444" y="715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D77FCDAF-3E1A-4216-92E0-9C13210FDB9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C4722316-C15D-4EA4-B691-962E002E189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9BEA2E46-5AC8-4F26-BF84-7E3568CF8F5C}"/>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333AD735-09C6-4DC4-8D52-E561F786173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EE4AA806-2FC2-49AA-85A3-3B9FC17ED8D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C5C5CB99-DE71-4DCC-859A-7E9CEED8FBF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5B5BDCD9-9F2C-4E8A-8413-E412BF801599}"/>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A07FAB20-F1E1-4B20-91E4-8426B85FC8FD}"/>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5C08E816-BEDA-4A32-ABE6-85F900B25FC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18FE3052-30B9-4CF0-958A-3FFA2130F57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EF3935A5-F2A0-4C0B-BE77-6E262A49D4C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22BF20A4-FC22-4DCD-AB49-0FAB0F4BF07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12FF8842-D331-481D-8F00-FE9587E0B4F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7339CAF9-AB1D-468E-A3C9-210DEFD637F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AB6DE167-C3B0-432D-9907-FB0870C1F8F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B75DFF31-52A5-46E1-A2B4-18440740700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id="{6D02D796-4413-46F7-B510-ABD21D7816B3}"/>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id="{3E4A82B0-5467-4187-A3DE-AB51E5E6184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532FEBC1-C28C-4010-A8E3-680F382DA0E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a:extLst>
            <a:ext uri="{FF2B5EF4-FFF2-40B4-BE49-F238E27FC236}">
              <a16:creationId xmlns:a16="http://schemas.microsoft.com/office/drawing/2014/main" id="{C45E4CEF-F221-48D8-BDE5-DD02EE09D00F}"/>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a:extLst>
            <a:ext uri="{FF2B5EF4-FFF2-40B4-BE49-F238E27FC236}">
              <a16:creationId xmlns:a16="http://schemas.microsoft.com/office/drawing/2014/main" id="{B42E3B40-7C18-4A2B-8C86-2EC47B20F477}"/>
            </a:ext>
          </a:extLst>
        </xdr:cNvPr>
        <xdr:cNvSpPr txBox="1"/>
      </xdr:nvSpPr>
      <xdr:spPr>
        <a:xfrm>
          <a:off x="1084279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a:extLst>
            <a:ext uri="{FF2B5EF4-FFF2-40B4-BE49-F238E27FC236}">
              <a16:creationId xmlns:a16="http://schemas.microsoft.com/office/drawing/2014/main" id="{045BA7DE-2152-4936-BB85-A1D1BE439A20}"/>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a:extLst>
            <a:ext uri="{FF2B5EF4-FFF2-40B4-BE49-F238E27FC236}">
              <a16:creationId xmlns:a16="http://schemas.microsoft.com/office/drawing/2014/main" id="{F42E1130-6154-4925-8B4B-62827BCB4B3F}"/>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a:extLst>
            <a:ext uri="{FF2B5EF4-FFF2-40B4-BE49-F238E27FC236}">
              <a16:creationId xmlns:a16="http://schemas.microsoft.com/office/drawing/2014/main" id="{33B289F4-6326-4ECD-B941-E25D946EFB16}"/>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a:extLst>
            <a:ext uri="{FF2B5EF4-FFF2-40B4-BE49-F238E27FC236}">
              <a16:creationId xmlns:a16="http://schemas.microsoft.com/office/drawing/2014/main" id="{8AA7EDE1-1E76-4522-B8DE-573600921D07}"/>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a:extLst>
            <a:ext uri="{FF2B5EF4-FFF2-40B4-BE49-F238E27FC236}">
              <a16:creationId xmlns:a16="http://schemas.microsoft.com/office/drawing/2014/main" id="{444683BC-E998-4AA8-B7FE-59C1985011B6}"/>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a:extLst>
            <a:ext uri="{FF2B5EF4-FFF2-40B4-BE49-F238E27FC236}">
              <a16:creationId xmlns:a16="http://schemas.microsoft.com/office/drawing/2014/main" id="{72027D80-AAEB-459C-86B3-9C0779400C48}"/>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a:extLst>
            <a:ext uri="{FF2B5EF4-FFF2-40B4-BE49-F238E27FC236}">
              <a16:creationId xmlns:a16="http://schemas.microsoft.com/office/drawing/2014/main" id="{32BAB088-D173-4D1C-8558-7ADEDA2D686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0" name="テキスト ボックス 469">
          <a:extLst>
            <a:ext uri="{FF2B5EF4-FFF2-40B4-BE49-F238E27FC236}">
              <a16:creationId xmlns:a16="http://schemas.microsoft.com/office/drawing/2014/main" id="{89973254-0EE7-485B-8E27-64759D0CEDD7}"/>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a:extLst>
            <a:ext uri="{FF2B5EF4-FFF2-40B4-BE49-F238E27FC236}">
              <a16:creationId xmlns:a16="http://schemas.microsoft.com/office/drawing/2014/main" id="{AF62B969-AA13-4080-9864-421678EF29E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a:extLst>
            <a:ext uri="{FF2B5EF4-FFF2-40B4-BE49-F238E27FC236}">
              <a16:creationId xmlns:a16="http://schemas.microsoft.com/office/drawing/2014/main" id="{63F9AEF7-9226-4F29-BBEB-5E90B9302265}"/>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a:extLst>
            <a:ext uri="{FF2B5EF4-FFF2-40B4-BE49-F238E27FC236}">
              <a16:creationId xmlns:a16="http://schemas.microsoft.com/office/drawing/2014/main" id="{5D26E402-B76B-4D6F-8CD0-1A1364754AB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474" name="直線コネクタ 473">
          <a:extLst>
            <a:ext uri="{FF2B5EF4-FFF2-40B4-BE49-F238E27FC236}">
              <a16:creationId xmlns:a16="http://schemas.microsoft.com/office/drawing/2014/main" id="{35817741-15A9-4ADB-AAA9-F0BAF59C6949}"/>
            </a:ext>
          </a:extLst>
        </xdr:cNvPr>
        <xdr:cNvCxnSpPr/>
      </xdr:nvCxnSpPr>
      <xdr:spPr>
        <a:xfrm flipV="1">
          <a:off x="14703424" y="9454515"/>
          <a:ext cx="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475" name="【学校施設】&#10;有形固定資産減価償却率最小値テキスト">
          <a:extLst>
            <a:ext uri="{FF2B5EF4-FFF2-40B4-BE49-F238E27FC236}">
              <a16:creationId xmlns:a16="http://schemas.microsoft.com/office/drawing/2014/main" id="{D6A9718C-AF7B-40A8-BBB7-3B402645537C}"/>
            </a:ext>
          </a:extLst>
        </xdr:cNvPr>
        <xdr:cNvSpPr txBox="1"/>
      </xdr:nvSpPr>
      <xdr:spPr>
        <a:xfrm>
          <a:off x="14742160" y="110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476" name="直線コネクタ 475">
          <a:extLst>
            <a:ext uri="{FF2B5EF4-FFF2-40B4-BE49-F238E27FC236}">
              <a16:creationId xmlns:a16="http://schemas.microsoft.com/office/drawing/2014/main" id="{5E2B1BA8-972A-493F-976A-7EED18D4DF42}"/>
            </a:ext>
          </a:extLst>
        </xdr:cNvPr>
        <xdr:cNvCxnSpPr/>
      </xdr:nvCxnSpPr>
      <xdr:spPr>
        <a:xfrm>
          <a:off x="14611350" y="11068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77" name="【学校施設】&#10;有形固定資産減価償却率最大値テキスト">
          <a:extLst>
            <a:ext uri="{FF2B5EF4-FFF2-40B4-BE49-F238E27FC236}">
              <a16:creationId xmlns:a16="http://schemas.microsoft.com/office/drawing/2014/main" id="{19A5F721-94B4-4273-BA93-46643819E84C}"/>
            </a:ext>
          </a:extLst>
        </xdr:cNvPr>
        <xdr:cNvSpPr txBox="1"/>
      </xdr:nvSpPr>
      <xdr:spPr>
        <a:xfrm>
          <a:off x="1474216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78" name="直線コネクタ 477">
          <a:extLst>
            <a:ext uri="{FF2B5EF4-FFF2-40B4-BE49-F238E27FC236}">
              <a16:creationId xmlns:a16="http://schemas.microsoft.com/office/drawing/2014/main" id="{9038CAEF-ECFF-4648-8552-6C1300759288}"/>
            </a:ext>
          </a:extLst>
        </xdr:cNvPr>
        <xdr:cNvCxnSpPr/>
      </xdr:nvCxnSpPr>
      <xdr:spPr>
        <a:xfrm>
          <a:off x="1461135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79" name="【学校施設】&#10;有形固定資産減価償却率平均値テキスト">
          <a:extLst>
            <a:ext uri="{FF2B5EF4-FFF2-40B4-BE49-F238E27FC236}">
              <a16:creationId xmlns:a16="http://schemas.microsoft.com/office/drawing/2014/main" id="{115996B5-89F9-40A5-836F-4CC7045F6A09}"/>
            </a:ext>
          </a:extLst>
        </xdr:cNvPr>
        <xdr:cNvSpPr txBox="1"/>
      </xdr:nvSpPr>
      <xdr:spPr>
        <a:xfrm>
          <a:off x="1474216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80" name="フローチャート: 判断 479">
          <a:extLst>
            <a:ext uri="{FF2B5EF4-FFF2-40B4-BE49-F238E27FC236}">
              <a16:creationId xmlns:a16="http://schemas.microsoft.com/office/drawing/2014/main" id="{E7B98D29-5568-44D9-AAC1-E5C6BFC5B7EE}"/>
            </a:ext>
          </a:extLst>
        </xdr:cNvPr>
        <xdr:cNvSpPr/>
      </xdr:nvSpPr>
      <xdr:spPr>
        <a:xfrm>
          <a:off x="14649450" y="101523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81" name="フローチャート: 判断 480">
          <a:extLst>
            <a:ext uri="{FF2B5EF4-FFF2-40B4-BE49-F238E27FC236}">
              <a16:creationId xmlns:a16="http://schemas.microsoft.com/office/drawing/2014/main" id="{84E62E6E-78DB-4CEC-A29B-22C76BD14789}"/>
            </a:ext>
          </a:extLst>
        </xdr:cNvPr>
        <xdr:cNvSpPr/>
      </xdr:nvSpPr>
      <xdr:spPr>
        <a:xfrm>
          <a:off x="13887450" y="101180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482" name="フローチャート: 判断 481">
          <a:extLst>
            <a:ext uri="{FF2B5EF4-FFF2-40B4-BE49-F238E27FC236}">
              <a16:creationId xmlns:a16="http://schemas.microsoft.com/office/drawing/2014/main" id="{04673127-9B0F-48B5-955C-26E45C1A8BD2}"/>
            </a:ext>
          </a:extLst>
        </xdr:cNvPr>
        <xdr:cNvSpPr/>
      </xdr:nvSpPr>
      <xdr:spPr>
        <a:xfrm>
          <a:off x="13089890" y="100380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83" name="フローチャート: 判断 482">
          <a:extLst>
            <a:ext uri="{FF2B5EF4-FFF2-40B4-BE49-F238E27FC236}">
              <a16:creationId xmlns:a16="http://schemas.microsoft.com/office/drawing/2014/main" id="{814A1BAE-81BD-4E4D-97E4-65B4D194B6AB}"/>
            </a:ext>
          </a:extLst>
        </xdr:cNvPr>
        <xdr:cNvSpPr/>
      </xdr:nvSpPr>
      <xdr:spPr>
        <a:xfrm>
          <a:off x="12303760" y="100285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484" name="フローチャート: 判断 483">
          <a:extLst>
            <a:ext uri="{FF2B5EF4-FFF2-40B4-BE49-F238E27FC236}">
              <a16:creationId xmlns:a16="http://schemas.microsoft.com/office/drawing/2014/main" id="{69337BF0-CAA2-4C46-9355-D5ED5099F452}"/>
            </a:ext>
          </a:extLst>
        </xdr:cNvPr>
        <xdr:cNvSpPr/>
      </xdr:nvSpPr>
      <xdr:spPr>
        <a:xfrm>
          <a:off x="11487150" y="99847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C73D46AD-FA43-45E5-A614-5400A0B2274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C6C1788E-0B26-40E1-8CB8-128EE480C3E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13260AD-0415-4AB7-B170-AEE389B1708F}"/>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D2C2A44-6723-4609-97B2-D9C631EDC41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B84C2587-0B0D-4D1F-B8D6-55EE8B1CE5E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490" name="楕円 489">
          <a:extLst>
            <a:ext uri="{FF2B5EF4-FFF2-40B4-BE49-F238E27FC236}">
              <a16:creationId xmlns:a16="http://schemas.microsoft.com/office/drawing/2014/main" id="{E342074A-F781-4D98-BEF2-AA505F91BA08}"/>
            </a:ext>
          </a:extLst>
        </xdr:cNvPr>
        <xdr:cNvSpPr/>
      </xdr:nvSpPr>
      <xdr:spPr>
        <a:xfrm>
          <a:off x="14649450" y="99999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491" name="【学校施設】&#10;有形固定資産減価償却率該当値テキスト">
          <a:extLst>
            <a:ext uri="{FF2B5EF4-FFF2-40B4-BE49-F238E27FC236}">
              <a16:creationId xmlns:a16="http://schemas.microsoft.com/office/drawing/2014/main" id="{A85054D9-1ED5-4B93-B91C-8F504ABBA007}"/>
            </a:ext>
          </a:extLst>
        </xdr:cNvPr>
        <xdr:cNvSpPr txBox="1"/>
      </xdr:nvSpPr>
      <xdr:spPr>
        <a:xfrm>
          <a:off x="1474216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492" name="楕円 491">
          <a:extLst>
            <a:ext uri="{FF2B5EF4-FFF2-40B4-BE49-F238E27FC236}">
              <a16:creationId xmlns:a16="http://schemas.microsoft.com/office/drawing/2014/main" id="{94911381-8323-43F2-8F30-799DDCEFFF2A}"/>
            </a:ext>
          </a:extLst>
        </xdr:cNvPr>
        <xdr:cNvSpPr/>
      </xdr:nvSpPr>
      <xdr:spPr>
        <a:xfrm>
          <a:off x="13887450" y="993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58</xdr:row>
      <xdr:rowOff>110490</xdr:rowOff>
    </xdr:to>
    <xdr:cxnSp macro="">
      <xdr:nvCxnSpPr>
        <xdr:cNvPr id="493" name="直線コネクタ 492">
          <a:extLst>
            <a:ext uri="{FF2B5EF4-FFF2-40B4-BE49-F238E27FC236}">
              <a16:creationId xmlns:a16="http://schemas.microsoft.com/office/drawing/2014/main" id="{04698CA5-6F1E-432F-B0D3-EFBE0EE002AA}"/>
            </a:ext>
          </a:extLst>
        </xdr:cNvPr>
        <xdr:cNvCxnSpPr/>
      </xdr:nvCxnSpPr>
      <xdr:spPr>
        <a:xfrm>
          <a:off x="13942060" y="9987915"/>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67310</xdr:rowOff>
    </xdr:from>
    <xdr:to>
      <xdr:col>76</xdr:col>
      <xdr:colOff>165100</xdr:colOff>
      <xdr:row>57</xdr:row>
      <xdr:rowOff>168910</xdr:rowOff>
    </xdr:to>
    <xdr:sp macro="" textlink="">
      <xdr:nvSpPr>
        <xdr:cNvPr id="494" name="楕円 493">
          <a:extLst>
            <a:ext uri="{FF2B5EF4-FFF2-40B4-BE49-F238E27FC236}">
              <a16:creationId xmlns:a16="http://schemas.microsoft.com/office/drawing/2014/main" id="{F4352B55-E7AF-4415-912C-45FD953F023B}"/>
            </a:ext>
          </a:extLst>
        </xdr:cNvPr>
        <xdr:cNvSpPr/>
      </xdr:nvSpPr>
      <xdr:spPr>
        <a:xfrm>
          <a:off x="13089890" y="98380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118110</xdr:rowOff>
    </xdr:from>
    <xdr:to>
      <xdr:col>81</xdr:col>
      <xdr:colOff>50800</xdr:colOff>
      <xdr:row>58</xdr:row>
      <xdr:rowOff>41910</xdr:rowOff>
    </xdr:to>
    <xdr:cxnSp macro="">
      <xdr:nvCxnSpPr>
        <xdr:cNvPr id="495" name="直線コネクタ 494">
          <a:extLst>
            <a:ext uri="{FF2B5EF4-FFF2-40B4-BE49-F238E27FC236}">
              <a16:creationId xmlns:a16="http://schemas.microsoft.com/office/drawing/2014/main" id="{D5EA8197-09DF-4B68-8364-399C4EB4580B}"/>
            </a:ext>
          </a:extLst>
        </xdr:cNvPr>
        <xdr:cNvCxnSpPr/>
      </xdr:nvCxnSpPr>
      <xdr:spPr>
        <a:xfrm>
          <a:off x="13144500" y="9892665"/>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496" name="楕円 495">
          <a:extLst>
            <a:ext uri="{FF2B5EF4-FFF2-40B4-BE49-F238E27FC236}">
              <a16:creationId xmlns:a16="http://schemas.microsoft.com/office/drawing/2014/main" id="{BB809619-D1F1-4BF2-880F-0173A1CD4F82}"/>
            </a:ext>
          </a:extLst>
        </xdr:cNvPr>
        <xdr:cNvSpPr/>
      </xdr:nvSpPr>
      <xdr:spPr>
        <a:xfrm>
          <a:off x="12303760" y="9765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57</xdr:row>
      <xdr:rowOff>118110</xdr:rowOff>
    </xdr:to>
    <xdr:cxnSp macro="">
      <xdr:nvCxnSpPr>
        <xdr:cNvPr id="497" name="直線コネクタ 496">
          <a:extLst>
            <a:ext uri="{FF2B5EF4-FFF2-40B4-BE49-F238E27FC236}">
              <a16:creationId xmlns:a16="http://schemas.microsoft.com/office/drawing/2014/main" id="{5CF58CDA-A413-4E18-B81A-AF4E1C65D20D}"/>
            </a:ext>
          </a:extLst>
        </xdr:cNvPr>
        <xdr:cNvCxnSpPr/>
      </xdr:nvCxnSpPr>
      <xdr:spPr>
        <a:xfrm>
          <a:off x="12346940" y="9816465"/>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116840</xdr:rowOff>
    </xdr:from>
    <xdr:to>
      <xdr:col>67</xdr:col>
      <xdr:colOff>101600</xdr:colOff>
      <xdr:row>57</xdr:row>
      <xdr:rowOff>46990</xdr:rowOff>
    </xdr:to>
    <xdr:sp macro="" textlink="">
      <xdr:nvSpPr>
        <xdr:cNvPr id="498" name="楕円 497">
          <a:extLst>
            <a:ext uri="{FF2B5EF4-FFF2-40B4-BE49-F238E27FC236}">
              <a16:creationId xmlns:a16="http://schemas.microsoft.com/office/drawing/2014/main" id="{F4FA8870-C81D-4D74-8136-61A06DA11EF7}"/>
            </a:ext>
          </a:extLst>
        </xdr:cNvPr>
        <xdr:cNvSpPr/>
      </xdr:nvSpPr>
      <xdr:spPr>
        <a:xfrm>
          <a:off x="11487150" y="97180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167640</xdr:rowOff>
    </xdr:from>
    <xdr:to>
      <xdr:col>71</xdr:col>
      <xdr:colOff>177800</xdr:colOff>
      <xdr:row>57</xdr:row>
      <xdr:rowOff>41910</xdr:rowOff>
    </xdr:to>
    <xdr:cxnSp macro="">
      <xdr:nvCxnSpPr>
        <xdr:cNvPr id="499" name="直線コネクタ 498">
          <a:extLst>
            <a:ext uri="{FF2B5EF4-FFF2-40B4-BE49-F238E27FC236}">
              <a16:creationId xmlns:a16="http://schemas.microsoft.com/office/drawing/2014/main" id="{58D25C41-D99B-4D65-B32B-B82273FBB7B9}"/>
            </a:ext>
          </a:extLst>
        </xdr:cNvPr>
        <xdr:cNvCxnSpPr/>
      </xdr:nvCxnSpPr>
      <xdr:spPr>
        <a:xfrm>
          <a:off x="11541760" y="977265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00" name="n_1aveValue【学校施設】&#10;有形固定資産減価償却率">
          <a:extLst>
            <a:ext uri="{FF2B5EF4-FFF2-40B4-BE49-F238E27FC236}">
              <a16:creationId xmlns:a16="http://schemas.microsoft.com/office/drawing/2014/main" id="{CF23A511-3014-4BFD-857B-F517D19C5979}"/>
            </a:ext>
          </a:extLst>
        </xdr:cNvPr>
        <xdr:cNvSpPr txBox="1"/>
      </xdr:nvSpPr>
      <xdr:spPr>
        <a:xfrm>
          <a:off x="1373823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01" name="n_2aveValue【学校施設】&#10;有形固定資産減価償却率">
          <a:extLst>
            <a:ext uri="{FF2B5EF4-FFF2-40B4-BE49-F238E27FC236}">
              <a16:creationId xmlns:a16="http://schemas.microsoft.com/office/drawing/2014/main" id="{D468A4CE-29C3-442D-AFA0-A9A332897973}"/>
            </a:ext>
          </a:extLst>
        </xdr:cNvPr>
        <xdr:cNvSpPr txBox="1"/>
      </xdr:nvSpPr>
      <xdr:spPr>
        <a:xfrm>
          <a:off x="1295718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02" name="n_3aveValue【学校施設】&#10;有形固定資産減価償却率">
          <a:extLst>
            <a:ext uri="{FF2B5EF4-FFF2-40B4-BE49-F238E27FC236}">
              <a16:creationId xmlns:a16="http://schemas.microsoft.com/office/drawing/2014/main" id="{1A3C5F47-BBC2-4529-AE09-5431AE3590EC}"/>
            </a:ext>
          </a:extLst>
        </xdr:cNvPr>
        <xdr:cNvSpPr txBox="1"/>
      </xdr:nvSpPr>
      <xdr:spPr>
        <a:xfrm>
          <a:off x="1217105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03" name="n_4aveValue【学校施設】&#10;有形固定資産減価償却率">
          <a:extLst>
            <a:ext uri="{FF2B5EF4-FFF2-40B4-BE49-F238E27FC236}">
              <a16:creationId xmlns:a16="http://schemas.microsoft.com/office/drawing/2014/main" id="{93082528-FEEE-4DBF-981C-6B07C7AF88B6}"/>
            </a:ext>
          </a:extLst>
        </xdr:cNvPr>
        <xdr:cNvSpPr txBox="1"/>
      </xdr:nvSpPr>
      <xdr:spPr>
        <a:xfrm>
          <a:off x="113544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504" name="n_1mainValue【学校施設】&#10;有形固定資産減価償却率">
          <a:extLst>
            <a:ext uri="{FF2B5EF4-FFF2-40B4-BE49-F238E27FC236}">
              <a16:creationId xmlns:a16="http://schemas.microsoft.com/office/drawing/2014/main" id="{0C0BB3F3-6701-4DA3-AC5E-4CE5090C0CD8}"/>
            </a:ext>
          </a:extLst>
        </xdr:cNvPr>
        <xdr:cNvSpPr txBox="1"/>
      </xdr:nvSpPr>
      <xdr:spPr>
        <a:xfrm>
          <a:off x="1373823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13987</xdr:rowOff>
    </xdr:from>
    <xdr:ext cx="405111" cy="259045"/>
    <xdr:sp macro="" textlink="">
      <xdr:nvSpPr>
        <xdr:cNvPr id="505" name="n_2mainValue【学校施設】&#10;有形固定資産減価償却率">
          <a:extLst>
            <a:ext uri="{FF2B5EF4-FFF2-40B4-BE49-F238E27FC236}">
              <a16:creationId xmlns:a16="http://schemas.microsoft.com/office/drawing/2014/main" id="{432F91E1-057D-4176-B8DE-3F79A9381520}"/>
            </a:ext>
          </a:extLst>
        </xdr:cNvPr>
        <xdr:cNvSpPr txBox="1"/>
      </xdr:nvSpPr>
      <xdr:spPr>
        <a:xfrm>
          <a:off x="1295718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506" name="n_3mainValue【学校施設】&#10;有形固定資産減価償却率">
          <a:extLst>
            <a:ext uri="{FF2B5EF4-FFF2-40B4-BE49-F238E27FC236}">
              <a16:creationId xmlns:a16="http://schemas.microsoft.com/office/drawing/2014/main" id="{63938EDC-E96E-4268-AE34-6EF55582D7FF}"/>
            </a:ext>
          </a:extLst>
        </xdr:cNvPr>
        <xdr:cNvSpPr txBox="1"/>
      </xdr:nvSpPr>
      <xdr:spPr>
        <a:xfrm>
          <a:off x="1217105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63517</xdr:rowOff>
    </xdr:from>
    <xdr:ext cx="405111" cy="259045"/>
    <xdr:sp macro="" textlink="">
      <xdr:nvSpPr>
        <xdr:cNvPr id="507" name="n_4mainValue【学校施設】&#10;有形固定資産減価償却率">
          <a:extLst>
            <a:ext uri="{FF2B5EF4-FFF2-40B4-BE49-F238E27FC236}">
              <a16:creationId xmlns:a16="http://schemas.microsoft.com/office/drawing/2014/main" id="{7FE7541E-BAD1-4FB3-B774-1780680A0846}"/>
            </a:ext>
          </a:extLst>
        </xdr:cNvPr>
        <xdr:cNvSpPr txBox="1"/>
      </xdr:nvSpPr>
      <xdr:spPr>
        <a:xfrm>
          <a:off x="113544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2865A1AF-38D5-476A-A454-7F3DD7A35B2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6D2E7F3B-ECDA-4EE4-9278-BDF4966D1BD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FB817DDB-C865-4DCF-8DD4-40C7B9B3EDE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640B16A6-EBD9-4B00-A87D-55880E429ED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2B9A0CEA-8546-4191-9E65-3192A281DE8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148DFC44-A6EF-4B99-83BB-8FFC8C5AAB8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839CDD9C-3EA2-4E3B-AF89-6A9B687A886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6BF6C0C3-3461-41AD-9CAE-B5B353FA8A2D}"/>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a:extLst>
            <a:ext uri="{FF2B5EF4-FFF2-40B4-BE49-F238E27FC236}">
              <a16:creationId xmlns:a16="http://schemas.microsoft.com/office/drawing/2014/main" id="{14C6B5E3-2230-4CF2-A456-37931473F038}"/>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a:extLst>
            <a:ext uri="{FF2B5EF4-FFF2-40B4-BE49-F238E27FC236}">
              <a16:creationId xmlns:a16="http://schemas.microsoft.com/office/drawing/2014/main" id="{50AB0E30-2199-44EB-9C1F-5BE7DE62B31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a:extLst>
            <a:ext uri="{FF2B5EF4-FFF2-40B4-BE49-F238E27FC236}">
              <a16:creationId xmlns:a16="http://schemas.microsoft.com/office/drawing/2014/main" id="{4CDA0ECA-54FA-4CC0-B5B6-7B6D4CA0FC3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a:extLst>
            <a:ext uri="{FF2B5EF4-FFF2-40B4-BE49-F238E27FC236}">
              <a16:creationId xmlns:a16="http://schemas.microsoft.com/office/drawing/2014/main" id="{5D997176-FA78-4CDA-BFE6-AAF2D83B699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a:extLst>
            <a:ext uri="{FF2B5EF4-FFF2-40B4-BE49-F238E27FC236}">
              <a16:creationId xmlns:a16="http://schemas.microsoft.com/office/drawing/2014/main" id="{4D9FC691-A60B-4338-A0CD-BEEC077621C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a:extLst>
            <a:ext uri="{FF2B5EF4-FFF2-40B4-BE49-F238E27FC236}">
              <a16:creationId xmlns:a16="http://schemas.microsoft.com/office/drawing/2014/main" id="{C29B57FB-8F1A-4DAE-B250-8EB11B4E887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a:extLst>
            <a:ext uri="{FF2B5EF4-FFF2-40B4-BE49-F238E27FC236}">
              <a16:creationId xmlns:a16="http://schemas.microsoft.com/office/drawing/2014/main" id="{DC6D219C-1677-4E0B-8C70-7C945B21FE9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a:extLst>
            <a:ext uri="{FF2B5EF4-FFF2-40B4-BE49-F238E27FC236}">
              <a16:creationId xmlns:a16="http://schemas.microsoft.com/office/drawing/2014/main" id="{315B0754-2B89-4E6B-839F-73D8AB0BFD32}"/>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a:extLst>
            <a:ext uri="{FF2B5EF4-FFF2-40B4-BE49-F238E27FC236}">
              <a16:creationId xmlns:a16="http://schemas.microsoft.com/office/drawing/2014/main" id="{27EFBD29-1D9E-4410-B9A3-5B2F8618CCB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a:extLst>
            <a:ext uri="{FF2B5EF4-FFF2-40B4-BE49-F238E27FC236}">
              <a16:creationId xmlns:a16="http://schemas.microsoft.com/office/drawing/2014/main" id="{FF7E6E9B-84B5-4341-8874-E51AA0610BE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a:extLst>
            <a:ext uri="{FF2B5EF4-FFF2-40B4-BE49-F238E27FC236}">
              <a16:creationId xmlns:a16="http://schemas.microsoft.com/office/drawing/2014/main" id="{9B38C5EF-46FD-4EA2-BD8C-9848825BB69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a:extLst>
            <a:ext uri="{FF2B5EF4-FFF2-40B4-BE49-F238E27FC236}">
              <a16:creationId xmlns:a16="http://schemas.microsoft.com/office/drawing/2014/main" id="{2CC943C3-9E4F-420C-8C43-87059E7AA03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a:extLst>
            <a:ext uri="{FF2B5EF4-FFF2-40B4-BE49-F238E27FC236}">
              <a16:creationId xmlns:a16="http://schemas.microsoft.com/office/drawing/2014/main" id="{B68E2FF7-884A-4910-96E1-3EF19A6EF22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a:extLst>
            <a:ext uri="{FF2B5EF4-FFF2-40B4-BE49-F238E27FC236}">
              <a16:creationId xmlns:a16="http://schemas.microsoft.com/office/drawing/2014/main" id="{0DB399FF-65B1-4192-B734-8BF63EF2B7D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a:extLst>
            <a:ext uri="{FF2B5EF4-FFF2-40B4-BE49-F238E27FC236}">
              <a16:creationId xmlns:a16="http://schemas.microsoft.com/office/drawing/2014/main" id="{8FF075F9-6F39-464F-A4EF-AA4CED65C09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a:extLst>
            <a:ext uri="{FF2B5EF4-FFF2-40B4-BE49-F238E27FC236}">
              <a16:creationId xmlns:a16="http://schemas.microsoft.com/office/drawing/2014/main" id="{E7980C5C-2D1F-485E-A04E-EBF9710D2218}"/>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a:extLst>
            <a:ext uri="{FF2B5EF4-FFF2-40B4-BE49-F238E27FC236}">
              <a16:creationId xmlns:a16="http://schemas.microsoft.com/office/drawing/2014/main" id="{7A20E7BD-F5C6-4A15-8782-C8FCB753C12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a:extLst>
            <a:ext uri="{FF2B5EF4-FFF2-40B4-BE49-F238E27FC236}">
              <a16:creationId xmlns:a16="http://schemas.microsoft.com/office/drawing/2014/main" id="{544110F1-0D89-48AD-8506-06045A980EC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a:extLst>
            <a:ext uri="{FF2B5EF4-FFF2-40B4-BE49-F238E27FC236}">
              <a16:creationId xmlns:a16="http://schemas.microsoft.com/office/drawing/2014/main" id="{E868D16D-964A-4C69-B146-F35BEE4D4C5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a:extLst>
            <a:ext uri="{FF2B5EF4-FFF2-40B4-BE49-F238E27FC236}">
              <a16:creationId xmlns:a16="http://schemas.microsoft.com/office/drawing/2014/main" id="{179AE594-D639-4422-AFB0-5999E61B606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a:extLst>
            <a:ext uri="{FF2B5EF4-FFF2-40B4-BE49-F238E27FC236}">
              <a16:creationId xmlns:a16="http://schemas.microsoft.com/office/drawing/2014/main" id="{F8E99736-ED38-44DF-9796-102F47ECC5A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a:extLst>
            <a:ext uri="{FF2B5EF4-FFF2-40B4-BE49-F238E27FC236}">
              <a16:creationId xmlns:a16="http://schemas.microsoft.com/office/drawing/2014/main" id="{13B23320-FBFD-4157-AA13-3F798957EFC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a:extLst>
            <a:ext uri="{FF2B5EF4-FFF2-40B4-BE49-F238E27FC236}">
              <a16:creationId xmlns:a16="http://schemas.microsoft.com/office/drawing/2014/main" id="{F296FC96-36C3-4FB6-A4A8-03DD463A01B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a:extLst>
            <a:ext uri="{FF2B5EF4-FFF2-40B4-BE49-F238E27FC236}">
              <a16:creationId xmlns:a16="http://schemas.microsoft.com/office/drawing/2014/main" id="{184D37BD-96CC-471A-B943-6DA445434534}"/>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a:extLst>
            <a:ext uri="{FF2B5EF4-FFF2-40B4-BE49-F238E27FC236}">
              <a16:creationId xmlns:a16="http://schemas.microsoft.com/office/drawing/2014/main" id="{D07A3DDA-941A-4E48-8B0B-3B1C4AEC7F2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a:extLst>
            <a:ext uri="{FF2B5EF4-FFF2-40B4-BE49-F238E27FC236}">
              <a16:creationId xmlns:a16="http://schemas.microsoft.com/office/drawing/2014/main" id="{53F58716-DB42-41AA-808A-0231D660255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a:extLst>
            <a:ext uri="{FF2B5EF4-FFF2-40B4-BE49-F238E27FC236}">
              <a16:creationId xmlns:a16="http://schemas.microsoft.com/office/drawing/2014/main" id="{A6E3ADB4-BC87-4062-9666-7C03DED0FEB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a:extLst>
            <a:ext uri="{FF2B5EF4-FFF2-40B4-BE49-F238E27FC236}">
              <a16:creationId xmlns:a16="http://schemas.microsoft.com/office/drawing/2014/main" id="{DCB842C7-4A0C-4B8F-9FE2-DA27A3287CC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a:extLst>
            <a:ext uri="{FF2B5EF4-FFF2-40B4-BE49-F238E27FC236}">
              <a16:creationId xmlns:a16="http://schemas.microsoft.com/office/drawing/2014/main" id="{43AFB4BC-4C45-4BB4-80F1-4FEA20C77B8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a:extLst>
            <a:ext uri="{FF2B5EF4-FFF2-40B4-BE49-F238E27FC236}">
              <a16:creationId xmlns:a16="http://schemas.microsoft.com/office/drawing/2014/main" id="{B0206E6F-3B3A-4F1F-A555-73136B0CC40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a:extLst>
            <a:ext uri="{FF2B5EF4-FFF2-40B4-BE49-F238E27FC236}">
              <a16:creationId xmlns:a16="http://schemas.microsoft.com/office/drawing/2014/main" id="{7CF1A963-DAF8-4F2B-9F34-5DFA053CC8A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a:extLst>
            <a:ext uri="{FF2B5EF4-FFF2-40B4-BE49-F238E27FC236}">
              <a16:creationId xmlns:a16="http://schemas.microsoft.com/office/drawing/2014/main" id="{1DD1CE43-6CBE-4517-AD23-7B4A671B283B}"/>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83EA43AF-08CC-4B28-A919-431A8563929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8D7B65D5-E482-4867-BB1E-1A00173ED94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D5411316-12A8-44A7-A30E-E5EE394626B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ポイント増加してるため、引き続き策定した横芝光町舗装修繕計画を基に計画的な修繕を行っていく。保育所は減価償却率が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％を超えており類似団体と比較して高い水準となっているため、今後は策定した個別施設計画により集約・統合・除却を行っていく必要がある。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公営住宅は町営住宅長寿命化計画に基づき大規模修繕を行っているが、築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ポイント増加し、依然として高い水準にあるため、老朽化が著しい施設については計画的に除却する。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橋りょうと学校施設は類似団体と比較して比率が低くなっている。学校施設については、築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年以上経過している学校があり今後老朽化対策を行う必要があるとともに、学校の統廃合を行い、長寿命化、集約化・複合化を図る。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FDB8D1-B251-4F7F-8397-F31AB109C6B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FD91A3-D651-46B2-8701-A4ADBE60DDE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456CC4-BA92-4549-90FF-A266DE5CF3E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B36709-D241-4B4A-AF62-0292B0253DC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0C6260-8F58-40D3-A580-D5000C21041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20BDC0-4F38-4D06-BE77-5AE95105307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517D62-A1FD-48A8-BE04-4EA2DCFB4AF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CFEF1C-C502-4A22-A032-D26349EE401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BC1FE7-1944-47E2-86D0-54B0338BA7E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F5375F-3973-4BDD-AE21-24DF25542166}"/>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23,041
22,578
67.01
13,510,776
12,994,132
464,902
7,056,271
10,539,713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8DA88A-73FD-4C4F-ACF3-5B534EB299E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D27D90-1073-4063-B429-E5E590CF4BB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E21058-F976-4FA8-8768-5C21F644891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A60345-71C4-4554-BBF4-75FF5598040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30A7A8-A354-423F-A502-D844FE54364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B6F080-327A-482F-BE1A-6BC068B1220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7C7EB4-2059-4F7A-A643-67F1AA56E49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4FC396-4895-4ACA-938B-A155B9EF692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647A1E-34D3-4422-BCB4-E1F8D8124ED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8A589E-86EE-457E-91F2-5C578E2A05D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DFF7FA-6A9E-49A0-9166-0B7197F77B0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EA1625-D502-49DF-8252-A4B2AFB5DF0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ECC9AE-DD5A-4B7C-8FC7-7C4BF3500D3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F58A44-2F64-430E-BD75-F792B940ADC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80505D-1FC9-4972-82E9-D2300BF720A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0DFEE7-F862-485E-89FF-9B6464870C1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3596B3-F15A-4725-A74E-048857C10FB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2648F8-B1DE-442A-B4E5-8E6214F28A6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BFDB1D-EBFC-461B-BE54-86F6746125F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B292F9-50E5-4B6F-9C32-2D7CCF33C12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3BD6DC-D53E-42C8-9541-8AD31DECAEB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061D4C-8F53-46D4-86E7-AE445571B52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2D723C2-EDA0-4D85-B936-A7576E32788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76DFAB-7CA8-4E36-9BF0-C29CAEAEDAF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183482-B7FC-4009-A22C-E8060DE33B3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1E5A8F-71AB-4750-9E35-7658F3C4954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1FC893-7061-495E-A617-048D5B25A26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0E71E93-E6CA-4216-A59A-81B8B42FDE2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29C04F-6A5D-4CC2-A6B0-113C316678C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7D2E85-DAED-4687-8D10-395E153B36A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F8343C-2A94-4340-A41C-9626452D7800}"/>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F18476-B3A6-4C4D-A7C1-BF063CB0FD7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E8A5FEB-2412-4539-89D7-78D15D56FAAD}"/>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F02D980-5408-459C-B210-B6E5DF081FAC}"/>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EB7457-DE0E-41F0-820A-B3B241FCBAA1}"/>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CF624E-C897-4AE8-91BC-138E2CBFE31A}"/>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D5D226B-56EE-4504-9D5A-D748E25C0E22}"/>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93F680E-3678-4515-BEC0-FEFD088C828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2D2AD00-29CB-4FE2-BAB6-A713D71D581E}"/>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6F59633-8FB9-47BB-BC4E-3350C1CC7789}"/>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FA0F19A-E714-47B0-90F3-D3A56C66254B}"/>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B21FBC4-B798-45D5-8192-B931072A7F4C}"/>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B527DBC-2699-4497-B3C4-E23468CC47DE}"/>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F4B9A8B-3F65-4B57-9ED3-5BBCDF73B3A4}"/>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5278B01-5315-49D7-893F-81D267C37C3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4F9DBD8-FB10-4157-8A0E-0A6E77085B2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83D07069-B17E-47CA-9AD0-99236B5D0E7D}"/>
            </a:ext>
          </a:extLst>
        </xdr:cNvPr>
        <xdr:cNvCxnSpPr/>
      </xdr:nvCxnSpPr>
      <xdr:spPr>
        <a:xfrm flipV="1">
          <a:off x="4173855" y="5848894"/>
          <a:ext cx="0" cy="1297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7C0B2E3B-08E7-4230-B171-08E4929389C5}"/>
            </a:ext>
          </a:extLst>
        </xdr:cNvPr>
        <xdr:cNvSpPr txBox="1"/>
      </xdr:nvSpPr>
      <xdr:spPr>
        <a:xfrm>
          <a:off x="4212590" y="715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AD8DEF5-7327-4FA5-AA34-8E0B0B6401AB}"/>
            </a:ext>
          </a:extLst>
        </xdr:cNvPr>
        <xdr:cNvCxnSpPr/>
      </xdr:nvCxnSpPr>
      <xdr:spPr>
        <a:xfrm>
          <a:off x="4112260" y="7146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CE3A7A9E-5338-4F95-8F8B-ADAF86438B99}"/>
            </a:ext>
          </a:extLst>
        </xdr:cNvPr>
        <xdr:cNvSpPr txBox="1"/>
      </xdr:nvSpPr>
      <xdr:spPr>
        <a:xfrm>
          <a:off x="4212590" y="561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688A681E-53FE-4DBD-B948-4ABC8FFC03D5}"/>
            </a:ext>
          </a:extLst>
        </xdr:cNvPr>
        <xdr:cNvCxnSpPr/>
      </xdr:nvCxnSpPr>
      <xdr:spPr>
        <a:xfrm>
          <a:off x="4112260" y="584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670E56DC-A4CF-4758-9F49-AC04A42D3DBD}"/>
            </a:ext>
          </a:extLst>
        </xdr:cNvPr>
        <xdr:cNvSpPr txBox="1"/>
      </xdr:nvSpPr>
      <xdr:spPr>
        <a:xfrm>
          <a:off x="421259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E873E918-A18D-43CA-B421-930D852210BD}"/>
            </a:ext>
          </a:extLst>
        </xdr:cNvPr>
        <xdr:cNvSpPr/>
      </xdr:nvSpPr>
      <xdr:spPr>
        <a:xfrm>
          <a:off x="4131310" y="64931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EEA7E063-3C9E-4687-94B4-C693AFA81A47}"/>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ADF01AAA-123C-4C00-933E-9E93105C5D14}"/>
            </a:ext>
          </a:extLst>
        </xdr:cNvPr>
        <xdr:cNvSpPr/>
      </xdr:nvSpPr>
      <xdr:spPr>
        <a:xfrm>
          <a:off x="2571750" y="644552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6E409D5C-A989-4159-A4BD-C9BF76F59D2A}"/>
            </a:ext>
          </a:extLst>
        </xdr:cNvPr>
        <xdr:cNvSpPr/>
      </xdr:nvSpPr>
      <xdr:spPr>
        <a:xfrm>
          <a:off x="1774190" y="64414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AB623C77-069D-4D39-9339-EC3128067DB0}"/>
            </a:ext>
          </a:extLst>
        </xdr:cNvPr>
        <xdr:cNvSpPr/>
      </xdr:nvSpPr>
      <xdr:spPr>
        <a:xfrm>
          <a:off x="988060" y="64313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5FE41FE-48F3-4C61-BF1D-F7D205C6128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172ABD-F055-44DF-8605-89C2F9C87B93}"/>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D0C1CE2-AF4C-4B94-A4AC-07E8E0A7B7D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4B13BD9-23B5-4358-AC29-5D46720CC5E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130EAB-BB25-416F-AAB1-817448E24FC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4" name="楕円 73">
          <a:extLst>
            <a:ext uri="{FF2B5EF4-FFF2-40B4-BE49-F238E27FC236}">
              <a16:creationId xmlns:a16="http://schemas.microsoft.com/office/drawing/2014/main" id="{61890443-AB94-4A85-B29B-6F4C56DBA39A}"/>
            </a:ext>
          </a:extLst>
        </xdr:cNvPr>
        <xdr:cNvSpPr/>
      </xdr:nvSpPr>
      <xdr:spPr>
        <a:xfrm>
          <a:off x="4131310" y="66762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137721</xdr:rowOff>
    </xdr:from>
    <xdr:ext cx="405111" cy="259045"/>
    <xdr:sp macro="" textlink="">
      <xdr:nvSpPr>
        <xdr:cNvPr id="75" name="【図書館】&#10;有形固定資産減価償却率該当値テキスト">
          <a:extLst>
            <a:ext uri="{FF2B5EF4-FFF2-40B4-BE49-F238E27FC236}">
              <a16:creationId xmlns:a16="http://schemas.microsoft.com/office/drawing/2014/main" id="{033C68F7-9367-4BAA-9090-C0B93F3624C6}"/>
            </a:ext>
          </a:extLst>
        </xdr:cNvPr>
        <xdr:cNvSpPr txBox="1"/>
      </xdr:nvSpPr>
      <xdr:spPr>
        <a:xfrm>
          <a:off x="4212590" y="664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6" name="楕円 75">
          <a:extLst>
            <a:ext uri="{FF2B5EF4-FFF2-40B4-BE49-F238E27FC236}">
              <a16:creationId xmlns:a16="http://schemas.microsoft.com/office/drawing/2014/main" id="{810ADDD2-6323-48D0-9CC3-3E5FA0999857}"/>
            </a:ext>
          </a:extLst>
        </xdr:cNvPr>
        <xdr:cNvSpPr/>
      </xdr:nvSpPr>
      <xdr:spPr>
        <a:xfrm>
          <a:off x="3388360" y="66235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161109</xdr:rowOff>
    </xdr:from>
    <xdr:to>
      <xdr:col>24</xdr:col>
      <xdr:colOff>63500</xdr:colOff>
      <xdr:row>39</xdr:row>
      <xdr:rowOff>38644</xdr:rowOff>
    </xdr:to>
    <xdr:cxnSp macro="">
      <xdr:nvCxnSpPr>
        <xdr:cNvPr id="77" name="直線コネクタ 76">
          <a:extLst>
            <a:ext uri="{FF2B5EF4-FFF2-40B4-BE49-F238E27FC236}">
              <a16:creationId xmlns:a16="http://schemas.microsoft.com/office/drawing/2014/main" id="{BE691F8D-D0F4-4134-BB47-2114779A8B60}"/>
            </a:ext>
          </a:extLst>
        </xdr:cNvPr>
        <xdr:cNvCxnSpPr/>
      </xdr:nvCxnSpPr>
      <xdr:spPr>
        <a:xfrm>
          <a:off x="3431540" y="6678114"/>
          <a:ext cx="74295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8" name="楕円 77">
          <a:extLst>
            <a:ext uri="{FF2B5EF4-FFF2-40B4-BE49-F238E27FC236}">
              <a16:creationId xmlns:a16="http://schemas.microsoft.com/office/drawing/2014/main" id="{3CF6EC06-09BA-40DF-8ADF-21A2CF6B9A0E}"/>
            </a:ext>
          </a:extLst>
        </xdr:cNvPr>
        <xdr:cNvSpPr/>
      </xdr:nvSpPr>
      <xdr:spPr>
        <a:xfrm>
          <a:off x="2571750" y="66028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38</xdr:row>
      <xdr:rowOff>161109</xdr:rowOff>
    </xdr:to>
    <xdr:cxnSp macro="">
      <xdr:nvCxnSpPr>
        <xdr:cNvPr id="79" name="直線コネクタ 78">
          <a:extLst>
            <a:ext uri="{FF2B5EF4-FFF2-40B4-BE49-F238E27FC236}">
              <a16:creationId xmlns:a16="http://schemas.microsoft.com/office/drawing/2014/main" id="{35E68200-6DB2-4C93-981B-6313D0BB7FBA}"/>
            </a:ext>
          </a:extLst>
        </xdr:cNvPr>
        <xdr:cNvCxnSpPr/>
      </xdr:nvCxnSpPr>
      <xdr:spPr>
        <a:xfrm>
          <a:off x="2626360" y="6647906"/>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48DCE3E1-4612-432D-B0CB-0FFCBA207A5E}"/>
            </a:ext>
          </a:extLst>
        </xdr:cNvPr>
        <xdr:cNvSpPr/>
      </xdr:nvSpPr>
      <xdr:spPr>
        <a:xfrm>
          <a:off x="1774190" y="655356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136616</xdr:rowOff>
    </xdr:to>
    <xdr:cxnSp macro="">
      <xdr:nvCxnSpPr>
        <xdr:cNvPr id="81" name="直線コネクタ 80">
          <a:extLst>
            <a:ext uri="{FF2B5EF4-FFF2-40B4-BE49-F238E27FC236}">
              <a16:creationId xmlns:a16="http://schemas.microsoft.com/office/drawing/2014/main" id="{6D899FF2-5EAE-4F81-8FF9-59EE8D2CF56D}"/>
            </a:ext>
          </a:extLst>
        </xdr:cNvPr>
        <xdr:cNvCxnSpPr/>
      </xdr:nvCxnSpPr>
      <xdr:spPr>
        <a:xfrm>
          <a:off x="1828800" y="6608173"/>
          <a:ext cx="79756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2" name="楕円 81">
          <a:extLst>
            <a:ext uri="{FF2B5EF4-FFF2-40B4-BE49-F238E27FC236}">
              <a16:creationId xmlns:a16="http://schemas.microsoft.com/office/drawing/2014/main" id="{BAC01F83-E5C5-41CD-BF10-375FD4777A37}"/>
            </a:ext>
          </a:extLst>
        </xdr:cNvPr>
        <xdr:cNvSpPr/>
      </xdr:nvSpPr>
      <xdr:spPr>
        <a:xfrm>
          <a:off x="988060" y="650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id="{880CDB56-CC12-4D76-B363-2FDFFD566A69}"/>
            </a:ext>
          </a:extLst>
        </xdr:cNvPr>
        <xdr:cNvCxnSpPr/>
      </xdr:nvCxnSpPr>
      <xdr:spPr>
        <a:xfrm>
          <a:off x="1031240" y="6558915"/>
          <a:ext cx="79756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8A6E3212-C76A-4D0A-BA42-11FEBA921387}"/>
            </a:ext>
          </a:extLst>
        </xdr:cNvPr>
        <xdr:cNvSpPr txBox="1"/>
      </xdr:nvSpPr>
      <xdr:spPr>
        <a:xfrm>
          <a:off x="32391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B2580E4F-DCAD-4B4D-91E1-2CBC347F6400}"/>
            </a:ext>
          </a:extLst>
        </xdr:cNvPr>
        <xdr:cNvSpPr txBox="1"/>
      </xdr:nvSpPr>
      <xdr:spPr>
        <a:xfrm>
          <a:off x="2439044" y="622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27F48D9B-1054-4309-9B66-10129FAB2E84}"/>
            </a:ext>
          </a:extLst>
        </xdr:cNvPr>
        <xdr:cNvSpPr txBox="1"/>
      </xdr:nvSpPr>
      <xdr:spPr>
        <a:xfrm>
          <a:off x="164148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4CEC4BED-DAF5-40A2-9543-C4AFA0CC05CF}"/>
            </a:ext>
          </a:extLst>
        </xdr:cNvPr>
        <xdr:cNvSpPr txBox="1"/>
      </xdr:nvSpPr>
      <xdr:spPr>
        <a:xfrm>
          <a:off x="855354" y="620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8" name="n_1mainValue【図書館】&#10;有形固定資産減価償却率">
          <a:extLst>
            <a:ext uri="{FF2B5EF4-FFF2-40B4-BE49-F238E27FC236}">
              <a16:creationId xmlns:a16="http://schemas.microsoft.com/office/drawing/2014/main" id="{22530965-ADD8-46E9-9C8E-CFF93B8F286D}"/>
            </a:ext>
          </a:extLst>
        </xdr:cNvPr>
        <xdr:cNvSpPr txBox="1"/>
      </xdr:nvSpPr>
      <xdr:spPr>
        <a:xfrm>
          <a:off x="3239144" y="671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9" name="n_2mainValue【図書館】&#10;有形固定資産減価償却率">
          <a:extLst>
            <a:ext uri="{FF2B5EF4-FFF2-40B4-BE49-F238E27FC236}">
              <a16:creationId xmlns:a16="http://schemas.microsoft.com/office/drawing/2014/main" id="{ACE02090-C860-495D-A5E0-B5BD5395210E}"/>
            </a:ext>
          </a:extLst>
        </xdr:cNvPr>
        <xdr:cNvSpPr txBox="1"/>
      </xdr:nvSpPr>
      <xdr:spPr>
        <a:xfrm>
          <a:off x="2439044" y="66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a:extLst>
            <a:ext uri="{FF2B5EF4-FFF2-40B4-BE49-F238E27FC236}">
              <a16:creationId xmlns:a16="http://schemas.microsoft.com/office/drawing/2014/main" id="{2D1E957A-A1C9-4788-9639-E8F122CAEB50}"/>
            </a:ext>
          </a:extLst>
        </xdr:cNvPr>
        <xdr:cNvSpPr txBox="1"/>
      </xdr:nvSpPr>
      <xdr:spPr>
        <a:xfrm>
          <a:off x="1641484" y="665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91" name="n_4mainValue【図書館】&#10;有形固定資産減価償却率">
          <a:extLst>
            <a:ext uri="{FF2B5EF4-FFF2-40B4-BE49-F238E27FC236}">
              <a16:creationId xmlns:a16="http://schemas.microsoft.com/office/drawing/2014/main" id="{3DA08BF7-7F5A-4288-8310-DF8CE79E2576}"/>
            </a:ext>
          </a:extLst>
        </xdr:cNvPr>
        <xdr:cNvSpPr txBox="1"/>
      </xdr:nvSpPr>
      <xdr:spPr>
        <a:xfrm>
          <a:off x="85535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FEC8097-B08C-45EB-B500-C5337E30A17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94F2B9A-6BC5-4181-B463-568EACEA71C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382BA99-F6F8-4D62-93FE-31F49EE99A5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342B54E-3149-4205-9042-627132D06AB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44604A7-61D2-4528-9A1C-64E92B27FCD9}"/>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FF78021-8D79-413E-BC8C-476FE30CB90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4E83AB1-D6DF-4410-9310-429799423BE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53A0A6-505F-47AC-8935-521E96352159}"/>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a:extLst>
            <a:ext uri="{FF2B5EF4-FFF2-40B4-BE49-F238E27FC236}">
              <a16:creationId xmlns:a16="http://schemas.microsoft.com/office/drawing/2014/main" id="{C944B715-97C3-43E2-A1A6-2A1CD783B9A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a:extLst>
            <a:ext uri="{FF2B5EF4-FFF2-40B4-BE49-F238E27FC236}">
              <a16:creationId xmlns:a16="http://schemas.microsoft.com/office/drawing/2014/main" id="{C3F91E04-8BB9-4AF2-9F67-5696983ED6D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a:extLst>
            <a:ext uri="{FF2B5EF4-FFF2-40B4-BE49-F238E27FC236}">
              <a16:creationId xmlns:a16="http://schemas.microsoft.com/office/drawing/2014/main" id="{030D1CB9-5CAE-4625-B89E-6DD57A1F5DC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a:extLst>
            <a:ext uri="{FF2B5EF4-FFF2-40B4-BE49-F238E27FC236}">
              <a16:creationId xmlns:a16="http://schemas.microsoft.com/office/drawing/2014/main" id="{6D3EF249-1B25-4617-A413-AA8E24195BA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a:extLst>
            <a:ext uri="{FF2B5EF4-FFF2-40B4-BE49-F238E27FC236}">
              <a16:creationId xmlns:a16="http://schemas.microsoft.com/office/drawing/2014/main" id="{003FA2FF-E7C7-4A96-A9C4-B0FC675B8D2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a:extLst>
            <a:ext uri="{FF2B5EF4-FFF2-40B4-BE49-F238E27FC236}">
              <a16:creationId xmlns:a16="http://schemas.microsoft.com/office/drawing/2014/main" id="{3B37CBBB-E71D-431C-94BF-D0C48B3033E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a:extLst>
            <a:ext uri="{FF2B5EF4-FFF2-40B4-BE49-F238E27FC236}">
              <a16:creationId xmlns:a16="http://schemas.microsoft.com/office/drawing/2014/main" id="{DA8101EC-9D34-45FE-AC7D-A29819B47C5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a:extLst>
            <a:ext uri="{FF2B5EF4-FFF2-40B4-BE49-F238E27FC236}">
              <a16:creationId xmlns:a16="http://schemas.microsoft.com/office/drawing/2014/main" id="{00D8B14F-9B19-4A2C-AF6B-651CBF80FC1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a:extLst>
            <a:ext uri="{FF2B5EF4-FFF2-40B4-BE49-F238E27FC236}">
              <a16:creationId xmlns:a16="http://schemas.microsoft.com/office/drawing/2014/main" id="{A81217A5-0DA0-4A70-971A-126618D841C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a:extLst>
            <a:ext uri="{FF2B5EF4-FFF2-40B4-BE49-F238E27FC236}">
              <a16:creationId xmlns:a16="http://schemas.microsoft.com/office/drawing/2014/main" id="{E110E8AE-F5C4-41B8-B21C-FC5CE7B2CD9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a:extLst>
            <a:ext uri="{FF2B5EF4-FFF2-40B4-BE49-F238E27FC236}">
              <a16:creationId xmlns:a16="http://schemas.microsoft.com/office/drawing/2014/main" id="{CA1DA5A2-CE57-493C-9939-8747A691E33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1" name="直線コネクタ 110">
          <a:extLst>
            <a:ext uri="{FF2B5EF4-FFF2-40B4-BE49-F238E27FC236}">
              <a16:creationId xmlns:a16="http://schemas.microsoft.com/office/drawing/2014/main" id="{99ADAA13-F43A-4C7C-ADD2-130F3FE52F93}"/>
            </a:ext>
          </a:extLst>
        </xdr:cNvPr>
        <xdr:cNvCxnSpPr/>
      </xdr:nvCxnSpPr>
      <xdr:spPr>
        <a:xfrm>
          <a:off x="6858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4B14BF63-89F9-4E7F-B056-078B1F9A4D11}"/>
            </a:ext>
          </a:extLst>
        </xdr:cNvPr>
        <xdr:cNvSpPr txBox="1"/>
      </xdr:nvSpPr>
      <xdr:spPr>
        <a:xfrm>
          <a:off x="2738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3" name="直線コネクタ 112">
          <a:extLst>
            <a:ext uri="{FF2B5EF4-FFF2-40B4-BE49-F238E27FC236}">
              <a16:creationId xmlns:a16="http://schemas.microsoft.com/office/drawing/2014/main" id="{91047493-7D61-4B7B-BD3C-A78D2DA4E7E7}"/>
            </a:ext>
          </a:extLst>
        </xdr:cNvPr>
        <xdr:cNvCxnSpPr/>
      </xdr:nvCxnSpPr>
      <xdr:spPr>
        <a:xfrm>
          <a:off x="6858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4" name="テキスト ボックス 113">
          <a:extLst>
            <a:ext uri="{FF2B5EF4-FFF2-40B4-BE49-F238E27FC236}">
              <a16:creationId xmlns:a16="http://schemas.microsoft.com/office/drawing/2014/main" id="{EFDD7E33-C805-41AC-95A5-D07D4159616C}"/>
            </a:ext>
          </a:extLst>
        </xdr:cNvPr>
        <xdr:cNvSpPr txBox="1"/>
      </xdr:nvSpPr>
      <xdr:spPr>
        <a:xfrm>
          <a:off x="34370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5" name="直線コネクタ 114">
          <a:extLst>
            <a:ext uri="{FF2B5EF4-FFF2-40B4-BE49-F238E27FC236}">
              <a16:creationId xmlns:a16="http://schemas.microsoft.com/office/drawing/2014/main" id="{E070177C-7167-4467-8405-377A730EB773}"/>
            </a:ext>
          </a:extLst>
        </xdr:cNvPr>
        <xdr:cNvCxnSpPr/>
      </xdr:nvCxnSpPr>
      <xdr:spPr>
        <a:xfrm>
          <a:off x="6858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6" name="テキスト ボックス 115">
          <a:extLst>
            <a:ext uri="{FF2B5EF4-FFF2-40B4-BE49-F238E27FC236}">
              <a16:creationId xmlns:a16="http://schemas.microsoft.com/office/drawing/2014/main" id="{A05A2412-581E-4712-AEEC-5B98D28A93D4}"/>
            </a:ext>
          </a:extLst>
        </xdr:cNvPr>
        <xdr:cNvSpPr txBox="1"/>
      </xdr:nvSpPr>
      <xdr:spPr>
        <a:xfrm>
          <a:off x="34370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7" name="直線コネクタ 116">
          <a:extLst>
            <a:ext uri="{FF2B5EF4-FFF2-40B4-BE49-F238E27FC236}">
              <a16:creationId xmlns:a16="http://schemas.microsoft.com/office/drawing/2014/main" id="{3BA40D7C-E94B-405B-8571-47293B609E3C}"/>
            </a:ext>
          </a:extLst>
        </xdr:cNvPr>
        <xdr:cNvCxnSpPr/>
      </xdr:nvCxnSpPr>
      <xdr:spPr>
        <a:xfrm>
          <a:off x="6858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8" name="テキスト ボックス 117">
          <a:extLst>
            <a:ext uri="{FF2B5EF4-FFF2-40B4-BE49-F238E27FC236}">
              <a16:creationId xmlns:a16="http://schemas.microsoft.com/office/drawing/2014/main" id="{6ADDE539-BFDD-49AA-8602-7ABEAA5966AA}"/>
            </a:ext>
          </a:extLst>
        </xdr:cNvPr>
        <xdr:cNvSpPr txBox="1"/>
      </xdr:nvSpPr>
      <xdr:spPr>
        <a:xfrm>
          <a:off x="34370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9" name="直線コネクタ 118">
          <a:extLst>
            <a:ext uri="{FF2B5EF4-FFF2-40B4-BE49-F238E27FC236}">
              <a16:creationId xmlns:a16="http://schemas.microsoft.com/office/drawing/2014/main" id="{AA058776-FB33-47BE-BBAD-97C1EB4B7B9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0" name="テキスト ボックス 119">
          <a:extLst>
            <a:ext uri="{FF2B5EF4-FFF2-40B4-BE49-F238E27FC236}">
              <a16:creationId xmlns:a16="http://schemas.microsoft.com/office/drawing/2014/main" id="{1C4292F2-BED2-4239-8965-8D1CB3C215C8}"/>
            </a:ext>
          </a:extLst>
        </xdr:cNvPr>
        <xdr:cNvSpPr txBox="1"/>
      </xdr:nvSpPr>
      <xdr:spPr>
        <a:xfrm>
          <a:off x="34370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1" name="【体育館・プール】&#10;有形固定資産減価償却率グラフ枠">
          <a:extLst>
            <a:ext uri="{FF2B5EF4-FFF2-40B4-BE49-F238E27FC236}">
              <a16:creationId xmlns:a16="http://schemas.microsoft.com/office/drawing/2014/main" id="{A3DDB738-00AC-47E7-AFF0-66DBFA3D2B9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22" name="直線コネクタ 121">
          <a:extLst>
            <a:ext uri="{FF2B5EF4-FFF2-40B4-BE49-F238E27FC236}">
              <a16:creationId xmlns:a16="http://schemas.microsoft.com/office/drawing/2014/main" id="{F0A00CF3-D5A7-4D56-AA12-D72976ADC1E9}"/>
            </a:ext>
          </a:extLst>
        </xdr:cNvPr>
        <xdr:cNvCxnSpPr/>
      </xdr:nvCxnSpPr>
      <xdr:spPr>
        <a:xfrm flipV="1">
          <a:off x="4173855" y="9511665"/>
          <a:ext cx="0" cy="139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23" name="【体育館・プール】&#10;有形固定資産減価償却率最小値テキスト">
          <a:extLst>
            <a:ext uri="{FF2B5EF4-FFF2-40B4-BE49-F238E27FC236}">
              <a16:creationId xmlns:a16="http://schemas.microsoft.com/office/drawing/2014/main" id="{BBE95C84-C30A-4987-BAE1-51D20401FE65}"/>
            </a:ext>
          </a:extLst>
        </xdr:cNvPr>
        <xdr:cNvSpPr txBox="1"/>
      </xdr:nvSpPr>
      <xdr:spPr>
        <a:xfrm>
          <a:off x="421259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24" name="直線コネクタ 123">
          <a:extLst>
            <a:ext uri="{FF2B5EF4-FFF2-40B4-BE49-F238E27FC236}">
              <a16:creationId xmlns:a16="http://schemas.microsoft.com/office/drawing/2014/main" id="{CC3BB00F-74C6-41C2-8E1B-82048C28286D}"/>
            </a:ext>
          </a:extLst>
        </xdr:cNvPr>
        <xdr:cNvCxnSpPr/>
      </xdr:nvCxnSpPr>
      <xdr:spPr>
        <a:xfrm>
          <a:off x="4112260" y="109091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25" name="【体育館・プール】&#10;有形固定資産減価償却率最大値テキスト">
          <a:extLst>
            <a:ext uri="{FF2B5EF4-FFF2-40B4-BE49-F238E27FC236}">
              <a16:creationId xmlns:a16="http://schemas.microsoft.com/office/drawing/2014/main" id="{04A68651-74D7-4A9C-BC86-B2E8F33DBC96}"/>
            </a:ext>
          </a:extLst>
        </xdr:cNvPr>
        <xdr:cNvSpPr txBox="1"/>
      </xdr:nvSpPr>
      <xdr:spPr>
        <a:xfrm>
          <a:off x="4212590" y="928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26" name="直線コネクタ 125">
          <a:extLst>
            <a:ext uri="{FF2B5EF4-FFF2-40B4-BE49-F238E27FC236}">
              <a16:creationId xmlns:a16="http://schemas.microsoft.com/office/drawing/2014/main" id="{0AE3A6FA-0265-4A14-A607-F8406F6E081B}"/>
            </a:ext>
          </a:extLst>
        </xdr:cNvPr>
        <xdr:cNvCxnSpPr/>
      </xdr:nvCxnSpPr>
      <xdr:spPr>
        <a:xfrm>
          <a:off x="4112260" y="951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27" name="【体育館・プール】&#10;有形固定資産減価償却率平均値テキスト">
          <a:extLst>
            <a:ext uri="{FF2B5EF4-FFF2-40B4-BE49-F238E27FC236}">
              <a16:creationId xmlns:a16="http://schemas.microsoft.com/office/drawing/2014/main" id="{43960B08-2341-49AD-A2EA-D12013ACD0D8}"/>
            </a:ext>
          </a:extLst>
        </xdr:cNvPr>
        <xdr:cNvSpPr txBox="1"/>
      </xdr:nvSpPr>
      <xdr:spPr>
        <a:xfrm>
          <a:off x="421259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28" name="フローチャート: 判断 127">
          <a:extLst>
            <a:ext uri="{FF2B5EF4-FFF2-40B4-BE49-F238E27FC236}">
              <a16:creationId xmlns:a16="http://schemas.microsoft.com/office/drawing/2014/main" id="{96067304-0D63-4AC5-BC0E-4016953D34C0}"/>
            </a:ext>
          </a:extLst>
        </xdr:cNvPr>
        <xdr:cNvSpPr/>
      </xdr:nvSpPr>
      <xdr:spPr>
        <a:xfrm>
          <a:off x="4131310" y="101714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29" name="フローチャート: 判断 128">
          <a:extLst>
            <a:ext uri="{FF2B5EF4-FFF2-40B4-BE49-F238E27FC236}">
              <a16:creationId xmlns:a16="http://schemas.microsoft.com/office/drawing/2014/main" id="{CACA064A-4C77-47EB-AABA-E897D64D94A3}"/>
            </a:ext>
          </a:extLst>
        </xdr:cNvPr>
        <xdr:cNvSpPr/>
      </xdr:nvSpPr>
      <xdr:spPr>
        <a:xfrm>
          <a:off x="3388360" y="10209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30" name="フローチャート: 判断 129">
          <a:extLst>
            <a:ext uri="{FF2B5EF4-FFF2-40B4-BE49-F238E27FC236}">
              <a16:creationId xmlns:a16="http://schemas.microsoft.com/office/drawing/2014/main" id="{32843BB7-F14E-4C72-801C-B2B2CA5B2F3A}"/>
            </a:ext>
          </a:extLst>
        </xdr:cNvPr>
        <xdr:cNvSpPr/>
      </xdr:nvSpPr>
      <xdr:spPr>
        <a:xfrm>
          <a:off x="25717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31" name="フローチャート: 判断 130">
          <a:extLst>
            <a:ext uri="{FF2B5EF4-FFF2-40B4-BE49-F238E27FC236}">
              <a16:creationId xmlns:a16="http://schemas.microsoft.com/office/drawing/2014/main" id="{FA8E2D5A-4298-425C-91AA-94E18A2732B9}"/>
            </a:ext>
          </a:extLst>
        </xdr:cNvPr>
        <xdr:cNvSpPr/>
      </xdr:nvSpPr>
      <xdr:spPr>
        <a:xfrm>
          <a:off x="1774190" y="101260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32" name="フローチャート: 判断 131">
          <a:extLst>
            <a:ext uri="{FF2B5EF4-FFF2-40B4-BE49-F238E27FC236}">
              <a16:creationId xmlns:a16="http://schemas.microsoft.com/office/drawing/2014/main" id="{B0F4D11A-F558-4B29-8BFD-0F77284D303F}"/>
            </a:ext>
          </a:extLst>
        </xdr:cNvPr>
        <xdr:cNvSpPr/>
      </xdr:nvSpPr>
      <xdr:spPr>
        <a:xfrm>
          <a:off x="988060" y="10064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6017F59F-FB99-4A06-A5A9-5E3825BB52E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812E933-1F8F-4BA2-8AB3-BBF11787107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BF8DB79F-CE6C-4517-B90D-AD48C2FEB35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AFC8B74-7264-400F-8E50-D0007ABE23D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D47B9CA3-C5D1-49C4-ABBB-6288807ED9E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164084</xdr:rowOff>
    </xdr:from>
    <xdr:to>
      <xdr:col>24</xdr:col>
      <xdr:colOff>114300</xdr:colOff>
      <xdr:row>61</xdr:row>
      <xdr:rowOff>94234</xdr:rowOff>
    </xdr:to>
    <xdr:sp macro="" textlink="">
      <xdr:nvSpPr>
        <xdr:cNvPr id="138" name="楕円 137">
          <a:extLst>
            <a:ext uri="{FF2B5EF4-FFF2-40B4-BE49-F238E27FC236}">
              <a16:creationId xmlns:a16="http://schemas.microsoft.com/office/drawing/2014/main" id="{4DE5F096-25F3-43A0-809C-7F5CE05AB5C7}"/>
            </a:ext>
          </a:extLst>
        </xdr:cNvPr>
        <xdr:cNvSpPr/>
      </xdr:nvSpPr>
      <xdr:spPr>
        <a:xfrm>
          <a:off x="4131310" y="104548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142511</xdr:rowOff>
    </xdr:from>
    <xdr:ext cx="405111" cy="259045"/>
    <xdr:sp macro="" textlink="">
      <xdr:nvSpPr>
        <xdr:cNvPr id="139" name="【体育館・プール】&#10;有形固定資産減価償却率該当値テキスト">
          <a:extLst>
            <a:ext uri="{FF2B5EF4-FFF2-40B4-BE49-F238E27FC236}">
              <a16:creationId xmlns:a16="http://schemas.microsoft.com/office/drawing/2014/main" id="{1B8CF444-6DDE-4B65-85DC-CA3A7E0A71EC}"/>
            </a:ext>
          </a:extLst>
        </xdr:cNvPr>
        <xdr:cNvSpPr txBox="1"/>
      </xdr:nvSpPr>
      <xdr:spPr>
        <a:xfrm>
          <a:off x="4212590" y="1042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129794</xdr:rowOff>
    </xdr:from>
    <xdr:to>
      <xdr:col>20</xdr:col>
      <xdr:colOff>38100</xdr:colOff>
      <xdr:row>61</xdr:row>
      <xdr:rowOff>59944</xdr:rowOff>
    </xdr:to>
    <xdr:sp macro="" textlink="">
      <xdr:nvSpPr>
        <xdr:cNvPr id="140" name="楕円 139">
          <a:extLst>
            <a:ext uri="{FF2B5EF4-FFF2-40B4-BE49-F238E27FC236}">
              <a16:creationId xmlns:a16="http://schemas.microsoft.com/office/drawing/2014/main" id="{DB19EF86-7E63-457A-A9CA-EB043ED65B66}"/>
            </a:ext>
          </a:extLst>
        </xdr:cNvPr>
        <xdr:cNvSpPr/>
      </xdr:nvSpPr>
      <xdr:spPr>
        <a:xfrm>
          <a:off x="3388360" y="1042060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xdr:rowOff>
    </xdr:from>
    <xdr:to>
      <xdr:col>24</xdr:col>
      <xdr:colOff>63500</xdr:colOff>
      <xdr:row>61</xdr:row>
      <xdr:rowOff>43434</xdr:rowOff>
    </xdr:to>
    <xdr:cxnSp macro="">
      <xdr:nvCxnSpPr>
        <xdr:cNvPr id="141" name="直線コネクタ 140">
          <a:extLst>
            <a:ext uri="{FF2B5EF4-FFF2-40B4-BE49-F238E27FC236}">
              <a16:creationId xmlns:a16="http://schemas.microsoft.com/office/drawing/2014/main" id="{D83C325C-CA7F-4F51-95A0-21B25FACDB84}"/>
            </a:ext>
          </a:extLst>
        </xdr:cNvPr>
        <xdr:cNvCxnSpPr/>
      </xdr:nvCxnSpPr>
      <xdr:spPr>
        <a:xfrm>
          <a:off x="3431540" y="10469499"/>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111506</xdr:rowOff>
    </xdr:from>
    <xdr:to>
      <xdr:col>15</xdr:col>
      <xdr:colOff>101600</xdr:colOff>
      <xdr:row>62</xdr:row>
      <xdr:rowOff>41656</xdr:rowOff>
    </xdr:to>
    <xdr:sp macro="" textlink="">
      <xdr:nvSpPr>
        <xdr:cNvPr id="142" name="楕円 141">
          <a:extLst>
            <a:ext uri="{FF2B5EF4-FFF2-40B4-BE49-F238E27FC236}">
              <a16:creationId xmlns:a16="http://schemas.microsoft.com/office/drawing/2014/main" id="{B257CDE5-445A-46BB-9846-2226D8A5E2BE}"/>
            </a:ext>
          </a:extLst>
        </xdr:cNvPr>
        <xdr:cNvSpPr/>
      </xdr:nvSpPr>
      <xdr:spPr>
        <a:xfrm>
          <a:off x="2571750" y="105699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xdr:rowOff>
    </xdr:from>
    <xdr:to>
      <xdr:col>19</xdr:col>
      <xdr:colOff>177800</xdr:colOff>
      <xdr:row>61</xdr:row>
      <xdr:rowOff>162306</xdr:rowOff>
    </xdr:to>
    <xdr:cxnSp macro="">
      <xdr:nvCxnSpPr>
        <xdr:cNvPr id="143" name="直線コネクタ 142">
          <a:extLst>
            <a:ext uri="{FF2B5EF4-FFF2-40B4-BE49-F238E27FC236}">
              <a16:creationId xmlns:a16="http://schemas.microsoft.com/office/drawing/2014/main" id="{A57F5A9A-302A-442B-BBED-4F578AA3D52D}"/>
            </a:ext>
          </a:extLst>
        </xdr:cNvPr>
        <xdr:cNvCxnSpPr/>
      </xdr:nvCxnSpPr>
      <xdr:spPr>
        <a:xfrm flipV="1">
          <a:off x="2626360" y="10469499"/>
          <a:ext cx="80518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84074</xdr:rowOff>
    </xdr:from>
    <xdr:to>
      <xdr:col>10</xdr:col>
      <xdr:colOff>165100</xdr:colOff>
      <xdr:row>62</xdr:row>
      <xdr:rowOff>14224</xdr:rowOff>
    </xdr:to>
    <xdr:sp macro="" textlink="">
      <xdr:nvSpPr>
        <xdr:cNvPr id="144" name="楕円 143">
          <a:extLst>
            <a:ext uri="{FF2B5EF4-FFF2-40B4-BE49-F238E27FC236}">
              <a16:creationId xmlns:a16="http://schemas.microsoft.com/office/drawing/2014/main" id="{5E040019-1178-48ED-906E-B06F939E77BA}"/>
            </a:ext>
          </a:extLst>
        </xdr:cNvPr>
        <xdr:cNvSpPr/>
      </xdr:nvSpPr>
      <xdr:spPr>
        <a:xfrm>
          <a:off x="1774190" y="105444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134874</xdr:rowOff>
    </xdr:from>
    <xdr:to>
      <xdr:col>15</xdr:col>
      <xdr:colOff>50800</xdr:colOff>
      <xdr:row>61</xdr:row>
      <xdr:rowOff>162306</xdr:rowOff>
    </xdr:to>
    <xdr:cxnSp macro="">
      <xdr:nvCxnSpPr>
        <xdr:cNvPr id="145" name="直線コネクタ 144">
          <a:extLst>
            <a:ext uri="{FF2B5EF4-FFF2-40B4-BE49-F238E27FC236}">
              <a16:creationId xmlns:a16="http://schemas.microsoft.com/office/drawing/2014/main" id="{B8ED98BD-9D23-4E3F-AAAA-CADFD69A83F9}"/>
            </a:ext>
          </a:extLst>
        </xdr:cNvPr>
        <xdr:cNvCxnSpPr/>
      </xdr:nvCxnSpPr>
      <xdr:spPr>
        <a:xfrm>
          <a:off x="1828800" y="10589514"/>
          <a:ext cx="79756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46" name="楕円 145">
          <a:extLst>
            <a:ext uri="{FF2B5EF4-FFF2-40B4-BE49-F238E27FC236}">
              <a16:creationId xmlns:a16="http://schemas.microsoft.com/office/drawing/2014/main" id="{6F4D9E2D-1533-48BF-801E-74D73A86A33D}"/>
            </a:ext>
          </a:extLst>
        </xdr:cNvPr>
        <xdr:cNvSpPr/>
      </xdr:nvSpPr>
      <xdr:spPr>
        <a:xfrm>
          <a:off x="98806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134874</xdr:rowOff>
    </xdr:to>
    <xdr:cxnSp macro="">
      <xdr:nvCxnSpPr>
        <xdr:cNvPr id="147" name="直線コネクタ 146">
          <a:extLst>
            <a:ext uri="{FF2B5EF4-FFF2-40B4-BE49-F238E27FC236}">
              <a16:creationId xmlns:a16="http://schemas.microsoft.com/office/drawing/2014/main" id="{570B3036-812F-4C19-B794-8EE00FA086E4}"/>
            </a:ext>
          </a:extLst>
        </xdr:cNvPr>
        <xdr:cNvCxnSpPr/>
      </xdr:nvCxnSpPr>
      <xdr:spPr>
        <a:xfrm>
          <a:off x="1031240" y="10559415"/>
          <a:ext cx="79756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48" name="n_1aveValue【体育館・プール】&#10;有形固定資産減価償却率">
          <a:extLst>
            <a:ext uri="{FF2B5EF4-FFF2-40B4-BE49-F238E27FC236}">
              <a16:creationId xmlns:a16="http://schemas.microsoft.com/office/drawing/2014/main" id="{BFBF305E-93B8-4F09-83EE-F909F2C7129A}"/>
            </a:ext>
          </a:extLst>
        </xdr:cNvPr>
        <xdr:cNvSpPr txBox="1"/>
      </xdr:nvSpPr>
      <xdr:spPr>
        <a:xfrm>
          <a:off x="32391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49" name="n_2aveValue【体育館・プール】&#10;有形固定資産減価償却率">
          <a:extLst>
            <a:ext uri="{FF2B5EF4-FFF2-40B4-BE49-F238E27FC236}">
              <a16:creationId xmlns:a16="http://schemas.microsoft.com/office/drawing/2014/main" id="{F9F2D228-793B-4706-8834-47C6E6A2EACF}"/>
            </a:ext>
          </a:extLst>
        </xdr:cNvPr>
        <xdr:cNvSpPr txBox="1"/>
      </xdr:nvSpPr>
      <xdr:spPr>
        <a:xfrm>
          <a:off x="2439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50" name="n_3aveValue【体育館・プール】&#10;有形固定資産減価償却率">
          <a:extLst>
            <a:ext uri="{FF2B5EF4-FFF2-40B4-BE49-F238E27FC236}">
              <a16:creationId xmlns:a16="http://schemas.microsoft.com/office/drawing/2014/main" id="{B9016AF4-1543-4BCC-938A-7F6E94A78C53}"/>
            </a:ext>
          </a:extLst>
        </xdr:cNvPr>
        <xdr:cNvSpPr txBox="1"/>
      </xdr:nvSpPr>
      <xdr:spPr>
        <a:xfrm>
          <a:off x="1641484" y="990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51" name="n_4aveValue【体育館・プール】&#10;有形固定資産減価償却率">
          <a:extLst>
            <a:ext uri="{FF2B5EF4-FFF2-40B4-BE49-F238E27FC236}">
              <a16:creationId xmlns:a16="http://schemas.microsoft.com/office/drawing/2014/main" id="{B3E7C7D7-0445-4FC4-BAF0-74A6B219F644}"/>
            </a:ext>
          </a:extLst>
        </xdr:cNvPr>
        <xdr:cNvSpPr txBox="1"/>
      </xdr:nvSpPr>
      <xdr:spPr>
        <a:xfrm>
          <a:off x="855354" y="983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51071</xdr:rowOff>
    </xdr:from>
    <xdr:ext cx="405111" cy="259045"/>
    <xdr:sp macro="" textlink="">
      <xdr:nvSpPr>
        <xdr:cNvPr id="152" name="n_1mainValue【体育館・プール】&#10;有形固定資産減価償却率">
          <a:extLst>
            <a:ext uri="{FF2B5EF4-FFF2-40B4-BE49-F238E27FC236}">
              <a16:creationId xmlns:a16="http://schemas.microsoft.com/office/drawing/2014/main" id="{40D9DCF9-DE27-4157-A434-6948E57312FA}"/>
            </a:ext>
          </a:extLst>
        </xdr:cNvPr>
        <xdr:cNvSpPr txBox="1"/>
      </xdr:nvSpPr>
      <xdr:spPr>
        <a:xfrm>
          <a:off x="3239144" y="1051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32783</xdr:rowOff>
    </xdr:from>
    <xdr:ext cx="405111" cy="259045"/>
    <xdr:sp macro="" textlink="">
      <xdr:nvSpPr>
        <xdr:cNvPr id="153" name="n_2mainValue【体育館・プール】&#10;有形固定資産減価償却率">
          <a:extLst>
            <a:ext uri="{FF2B5EF4-FFF2-40B4-BE49-F238E27FC236}">
              <a16:creationId xmlns:a16="http://schemas.microsoft.com/office/drawing/2014/main" id="{4D26F231-9CC0-43BA-8DC1-09BA650AC24B}"/>
            </a:ext>
          </a:extLst>
        </xdr:cNvPr>
        <xdr:cNvSpPr txBox="1"/>
      </xdr:nvSpPr>
      <xdr:spPr>
        <a:xfrm>
          <a:off x="2439044" y="1066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5351</xdr:rowOff>
    </xdr:from>
    <xdr:ext cx="405111" cy="259045"/>
    <xdr:sp macro="" textlink="">
      <xdr:nvSpPr>
        <xdr:cNvPr id="154" name="n_3mainValue【体育館・プール】&#10;有形固定資産減価償却率">
          <a:extLst>
            <a:ext uri="{FF2B5EF4-FFF2-40B4-BE49-F238E27FC236}">
              <a16:creationId xmlns:a16="http://schemas.microsoft.com/office/drawing/2014/main" id="{F7F708CF-92CB-497A-A84B-6922ABFDBBDA}"/>
            </a:ext>
          </a:extLst>
        </xdr:cNvPr>
        <xdr:cNvSpPr txBox="1"/>
      </xdr:nvSpPr>
      <xdr:spPr>
        <a:xfrm>
          <a:off x="1641484" y="1063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155" name="n_4mainValue【体育館・プール】&#10;有形固定資産減価償却率">
          <a:extLst>
            <a:ext uri="{FF2B5EF4-FFF2-40B4-BE49-F238E27FC236}">
              <a16:creationId xmlns:a16="http://schemas.microsoft.com/office/drawing/2014/main" id="{13AA70D7-2914-4790-989E-D477718DFC1A}"/>
            </a:ext>
          </a:extLst>
        </xdr:cNvPr>
        <xdr:cNvSpPr txBox="1"/>
      </xdr:nvSpPr>
      <xdr:spPr>
        <a:xfrm>
          <a:off x="85535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512C9BCF-F798-4BAF-A5AB-E5FD65FBF33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80CF42A2-F4E8-449D-92AA-E1A01136AC3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3C92B2A1-D8EB-4665-9863-638CBEB78B9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16937042-D85B-4310-9DA9-121192DD141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F1AEFE92-86CC-478C-AC32-6CD861D06B3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B8319C64-5319-4C83-BDAD-06905E5793E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F13CE8A3-FB4E-46CE-8D21-79DC52A81FA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F49B6CC0-D527-4A1D-9452-DCFC3E7C8940}"/>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F8B0DBF9-2E49-4173-B1AF-C029C483F34C}"/>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2336B68F-3051-4442-ACAA-1BB79C8CD95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EB046180-6C6A-4312-AEBB-4491E9ED5A5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06B2FB4-D2C4-4CE4-B85E-91116D9FBB9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79E777CB-AC7B-40DD-B15A-B84DFE04660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E7662B68-F966-43AD-A4FD-249688B16F5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C83353DC-F28E-47B3-BD60-9456FCB9F1D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C0613EA0-9749-4AC9-AFEC-81908C730A9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6DCD1241-211C-4F6E-A3FB-611CC63FF97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DD67B9E3-A88A-44CA-9D9F-73B0731581B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91028881-DDEC-499B-A0F9-4E1BE928C0C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a:extLst>
            <a:ext uri="{FF2B5EF4-FFF2-40B4-BE49-F238E27FC236}">
              <a16:creationId xmlns:a16="http://schemas.microsoft.com/office/drawing/2014/main" id="{289C15FE-B250-4660-AC22-97FB3F258AD2}"/>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a:extLst>
            <a:ext uri="{FF2B5EF4-FFF2-40B4-BE49-F238E27FC236}">
              <a16:creationId xmlns:a16="http://schemas.microsoft.com/office/drawing/2014/main" id="{E364897C-DFBA-4C5C-A3A6-8E58E50CDBE0}"/>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a:extLst>
            <a:ext uri="{FF2B5EF4-FFF2-40B4-BE49-F238E27FC236}">
              <a16:creationId xmlns:a16="http://schemas.microsoft.com/office/drawing/2014/main" id="{C31FE50F-E024-4E66-892D-8FCB51CE73ED}"/>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a:extLst>
            <a:ext uri="{FF2B5EF4-FFF2-40B4-BE49-F238E27FC236}">
              <a16:creationId xmlns:a16="http://schemas.microsoft.com/office/drawing/2014/main" id="{34033C51-CFA4-4AA6-A3B5-6B9058DF90F1}"/>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a:extLst>
            <a:ext uri="{FF2B5EF4-FFF2-40B4-BE49-F238E27FC236}">
              <a16:creationId xmlns:a16="http://schemas.microsoft.com/office/drawing/2014/main" id="{9A74972D-088A-4C02-AFD6-EBD4F2F4F673}"/>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a:extLst>
            <a:ext uri="{FF2B5EF4-FFF2-40B4-BE49-F238E27FC236}">
              <a16:creationId xmlns:a16="http://schemas.microsoft.com/office/drawing/2014/main" id="{22FABE7D-8FB7-4959-93D6-A30E3A3995A3}"/>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a:extLst>
            <a:ext uri="{FF2B5EF4-FFF2-40B4-BE49-F238E27FC236}">
              <a16:creationId xmlns:a16="http://schemas.microsoft.com/office/drawing/2014/main" id="{A081BBAA-08B6-4CBD-84DC-C7CD71901DB6}"/>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a:extLst>
            <a:ext uri="{FF2B5EF4-FFF2-40B4-BE49-F238E27FC236}">
              <a16:creationId xmlns:a16="http://schemas.microsoft.com/office/drawing/2014/main" id="{7D0B7F88-08C1-4A4C-873B-436CA1553722}"/>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D5739DEC-1B06-461C-B608-D1D90C44012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a:extLst>
            <a:ext uri="{FF2B5EF4-FFF2-40B4-BE49-F238E27FC236}">
              <a16:creationId xmlns:a16="http://schemas.microsoft.com/office/drawing/2014/main" id="{A3D801FB-9435-492B-A9A2-CC5E56DB4314}"/>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1EEDDB8E-FDD6-4CA0-AAAF-0ECEABF9182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6" name="直線コネクタ 185">
          <a:extLst>
            <a:ext uri="{FF2B5EF4-FFF2-40B4-BE49-F238E27FC236}">
              <a16:creationId xmlns:a16="http://schemas.microsoft.com/office/drawing/2014/main" id="{E170E881-DF74-4B21-9AA5-B99B26BCC1A3}"/>
            </a:ext>
          </a:extLst>
        </xdr:cNvPr>
        <xdr:cNvCxnSpPr/>
      </xdr:nvCxnSpPr>
      <xdr:spPr>
        <a:xfrm flipV="1">
          <a:off x="4173855" y="13362813"/>
          <a:ext cx="0" cy="1400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7" name="【福祉施設】&#10;有形固定資産減価償却率最小値テキスト">
          <a:extLst>
            <a:ext uri="{FF2B5EF4-FFF2-40B4-BE49-F238E27FC236}">
              <a16:creationId xmlns:a16="http://schemas.microsoft.com/office/drawing/2014/main" id="{83132AEC-5D45-40F0-9314-64139CED80FD}"/>
            </a:ext>
          </a:extLst>
        </xdr:cNvPr>
        <xdr:cNvSpPr txBox="1"/>
      </xdr:nvSpPr>
      <xdr:spPr>
        <a:xfrm>
          <a:off x="4212590" y="14759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8" name="直線コネクタ 187">
          <a:extLst>
            <a:ext uri="{FF2B5EF4-FFF2-40B4-BE49-F238E27FC236}">
              <a16:creationId xmlns:a16="http://schemas.microsoft.com/office/drawing/2014/main" id="{189FA497-DF09-47D5-A67D-50C21702C0DA}"/>
            </a:ext>
          </a:extLst>
        </xdr:cNvPr>
        <xdr:cNvCxnSpPr/>
      </xdr:nvCxnSpPr>
      <xdr:spPr>
        <a:xfrm>
          <a:off x="4112260" y="14763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3E54762A-328F-449C-BB9B-C69B4B67E39D}"/>
            </a:ext>
          </a:extLst>
        </xdr:cNvPr>
        <xdr:cNvSpPr txBox="1"/>
      </xdr:nvSpPr>
      <xdr:spPr>
        <a:xfrm>
          <a:off x="4212590" y="1313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90" name="直線コネクタ 189">
          <a:extLst>
            <a:ext uri="{FF2B5EF4-FFF2-40B4-BE49-F238E27FC236}">
              <a16:creationId xmlns:a16="http://schemas.microsoft.com/office/drawing/2014/main" id="{44768FF9-A355-4B0C-ABCD-6D4870670370}"/>
            </a:ext>
          </a:extLst>
        </xdr:cNvPr>
        <xdr:cNvCxnSpPr/>
      </xdr:nvCxnSpPr>
      <xdr:spPr>
        <a:xfrm>
          <a:off x="4112260" y="1336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A0564961-6FBA-4E79-9A7C-B4FC02EBD540}"/>
            </a:ext>
          </a:extLst>
        </xdr:cNvPr>
        <xdr:cNvSpPr txBox="1"/>
      </xdr:nvSpPr>
      <xdr:spPr>
        <a:xfrm>
          <a:off x="421259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2" name="フローチャート: 判断 191">
          <a:extLst>
            <a:ext uri="{FF2B5EF4-FFF2-40B4-BE49-F238E27FC236}">
              <a16:creationId xmlns:a16="http://schemas.microsoft.com/office/drawing/2014/main" id="{E4F11D62-6EA4-4F35-96ED-71E50748B22D}"/>
            </a:ext>
          </a:extLst>
        </xdr:cNvPr>
        <xdr:cNvSpPr/>
      </xdr:nvSpPr>
      <xdr:spPr>
        <a:xfrm>
          <a:off x="4131310" y="138899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3" name="フローチャート: 判断 192">
          <a:extLst>
            <a:ext uri="{FF2B5EF4-FFF2-40B4-BE49-F238E27FC236}">
              <a16:creationId xmlns:a16="http://schemas.microsoft.com/office/drawing/2014/main" id="{32C3515E-80AF-4171-9B2F-117083171B7D}"/>
            </a:ext>
          </a:extLst>
        </xdr:cNvPr>
        <xdr:cNvSpPr/>
      </xdr:nvSpPr>
      <xdr:spPr>
        <a:xfrm>
          <a:off x="3388360" y="138614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4" name="フローチャート: 判断 193">
          <a:extLst>
            <a:ext uri="{FF2B5EF4-FFF2-40B4-BE49-F238E27FC236}">
              <a16:creationId xmlns:a16="http://schemas.microsoft.com/office/drawing/2014/main" id="{691E07E3-3582-49F7-A5F6-B9BD69432936}"/>
            </a:ext>
          </a:extLst>
        </xdr:cNvPr>
        <xdr:cNvSpPr/>
      </xdr:nvSpPr>
      <xdr:spPr>
        <a:xfrm>
          <a:off x="2571750" y="137448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5" name="フローチャート: 判断 194">
          <a:extLst>
            <a:ext uri="{FF2B5EF4-FFF2-40B4-BE49-F238E27FC236}">
              <a16:creationId xmlns:a16="http://schemas.microsoft.com/office/drawing/2014/main" id="{2DCBDE6B-C687-4D86-BF76-9EA446AC0FF4}"/>
            </a:ext>
          </a:extLst>
        </xdr:cNvPr>
        <xdr:cNvSpPr/>
      </xdr:nvSpPr>
      <xdr:spPr>
        <a:xfrm>
          <a:off x="1774190" y="137170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6" name="フローチャート: 判断 195">
          <a:extLst>
            <a:ext uri="{FF2B5EF4-FFF2-40B4-BE49-F238E27FC236}">
              <a16:creationId xmlns:a16="http://schemas.microsoft.com/office/drawing/2014/main" id="{40E11216-B0E4-48E4-974B-CFA58F97F6F1}"/>
            </a:ext>
          </a:extLst>
        </xdr:cNvPr>
        <xdr:cNvSpPr/>
      </xdr:nvSpPr>
      <xdr:spPr>
        <a:xfrm>
          <a:off x="988060" y="136663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A586603-EA9F-4EFD-90CD-0458863C15F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7AF5C06-CC78-4181-83E5-E8CEFB2F12C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48334F3-A283-44F9-8391-C9DE76049D2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97E8AC3-2E83-4259-9640-D294FFEFDAA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8D31AE0-E264-49F6-B1BD-B86C44514C6D}"/>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81026</xdr:rowOff>
    </xdr:from>
    <xdr:to>
      <xdr:col>24</xdr:col>
      <xdr:colOff>114300</xdr:colOff>
      <xdr:row>86</xdr:row>
      <xdr:rowOff>11176</xdr:rowOff>
    </xdr:to>
    <xdr:sp macro="" textlink="">
      <xdr:nvSpPr>
        <xdr:cNvPr id="202" name="楕円 201">
          <a:extLst>
            <a:ext uri="{FF2B5EF4-FFF2-40B4-BE49-F238E27FC236}">
              <a16:creationId xmlns:a16="http://schemas.microsoft.com/office/drawing/2014/main" id="{BE40B922-FBDC-4E8B-9511-FA1AA1463579}"/>
            </a:ext>
          </a:extLst>
        </xdr:cNvPr>
        <xdr:cNvSpPr/>
      </xdr:nvSpPr>
      <xdr:spPr>
        <a:xfrm>
          <a:off x="4131310" y="146561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167403</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13D021F2-9F6A-4DC4-BB18-D3DDEC8CC122}"/>
            </a:ext>
          </a:extLst>
        </xdr:cNvPr>
        <xdr:cNvSpPr txBox="1"/>
      </xdr:nvSpPr>
      <xdr:spPr>
        <a:xfrm>
          <a:off x="4212590" y="1457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156463</xdr:rowOff>
    </xdr:from>
    <xdr:to>
      <xdr:col>20</xdr:col>
      <xdr:colOff>38100</xdr:colOff>
      <xdr:row>85</xdr:row>
      <xdr:rowOff>86613</xdr:rowOff>
    </xdr:to>
    <xdr:sp macro="" textlink="">
      <xdr:nvSpPr>
        <xdr:cNvPr id="204" name="楕円 203">
          <a:extLst>
            <a:ext uri="{FF2B5EF4-FFF2-40B4-BE49-F238E27FC236}">
              <a16:creationId xmlns:a16="http://schemas.microsoft.com/office/drawing/2014/main" id="{72342D82-F8A6-4EF0-AF71-C435FAFC8FA4}"/>
            </a:ext>
          </a:extLst>
        </xdr:cNvPr>
        <xdr:cNvSpPr/>
      </xdr:nvSpPr>
      <xdr:spPr>
        <a:xfrm>
          <a:off x="3388360" y="145601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35813</xdr:rowOff>
    </xdr:from>
    <xdr:to>
      <xdr:col>24</xdr:col>
      <xdr:colOff>63500</xdr:colOff>
      <xdr:row>85</xdr:row>
      <xdr:rowOff>131826</xdr:rowOff>
    </xdr:to>
    <xdr:cxnSp macro="">
      <xdr:nvCxnSpPr>
        <xdr:cNvPr id="205" name="直線コネクタ 204">
          <a:extLst>
            <a:ext uri="{FF2B5EF4-FFF2-40B4-BE49-F238E27FC236}">
              <a16:creationId xmlns:a16="http://schemas.microsoft.com/office/drawing/2014/main" id="{9C1570D7-8EC1-4CA8-9882-3EE73C30BB8C}"/>
            </a:ext>
          </a:extLst>
        </xdr:cNvPr>
        <xdr:cNvCxnSpPr/>
      </xdr:nvCxnSpPr>
      <xdr:spPr>
        <a:xfrm>
          <a:off x="3431540" y="14609063"/>
          <a:ext cx="742950" cy="9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60452</xdr:rowOff>
    </xdr:from>
    <xdr:to>
      <xdr:col>15</xdr:col>
      <xdr:colOff>101600</xdr:colOff>
      <xdr:row>84</xdr:row>
      <xdr:rowOff>162052</xdr:rowOff>
    </xdr:to>
    <xdr:sp macro="" textlink="">
      <xdr:nvSpPr>
        <xdr:cNvPr id="206" name="楕円 205">
          <a:extLst>
            <a:ext uri="{FF2B5EF4-FFF2-40B4-BE49-F238E27FC236}">
              <a16:creationId xmlns:a16="http://schemas.microsoft.com/office/drawing/2014/main" id="{2FD3A85E-3C35-4844-8318-1AEBD8522DAB}"/>
            </a:ext>
          </a:extLst>
        </xdr:cNvPr>
        <xdr:cNvSpPr/>
      </xdr:nvSpPr>
      <xdr:spPr>
        <a:xfrm>
          <a:off x="2571750" y="1445844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111252</xdr:rowOff>
    </xdr:from>
    <xdr:to>
      <xdr:col>19</xdr:col>
      <xdr:colOff>177800</xdr:colOff>
      <xdr:row>85</xdr:row>
      <xdr:rowOff>35813</xdr:rowOff>
    </xdr:to>
    <xdr:cxnSp macro="">
      <xdr:nvCxnSpPr>
        <xdr:cNvPr id="207" name="直線コネクタ 206">
          <a:extLst>
            <a:ext uri="{FF2B5EF4-FFF2-40B4-BE49-F238E27FC236}">
              <a16:creationId xmlns:a16="http://schemas.microsoft.com/office/drawing/2014/main" id="{97C9ACB7-0ED1-4A48-ABFE-0FE7E0CCE741}"/>
            </a:ext>
          </a:extLst>
        </xdr:cNvPr>
        <xdr:cNvCxnSpPr/>
      </xdr:nvCxnSpPr>
      <xdr:spPr>
        <a:xfrm>
          <a:off x="2626360" y="14513052"/>
          <a:ext cx="80518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08" name="楕円 207">
          <a:extLst>
            <a:ext uri="{FF2B5EF4-FFF2-40B4-BE49-F238E27FC236}">
              <a16:creationId xmlns:a16="http://schemas.microsoft.com/office/drawing/2014/main" id="{27649EB3-27C1-4565-9641-513CAC86F7EC}"/>
            </a:ext>
          </a:extLst>
        </xdr:cNvPr>
        <xdr:cNvSpPr/>
      </xdr:nvSpPr>
      <xdr:spPr>
        <a:xfrm>
          <a:off x="1774190" y="143624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111252</xdr:rowOff>
    </xdr:to>
    <xdr:cxnSp macro="">
      <xdr:nvCxnSpPr>
        <xdr:cNvPr id="209" name="直線コネクタ 208">
          <a:extLst>
            <a:ext uri="{FF2B5EF4-FFF2-40B4-BE49-F238E27FC236}">
              <a16:creationId xmlns:a16="http://schemas.microsoft.com/office/drawing/2014/main" id="{D049F94C-364F-4735-A108-09A835481A18}"/>
            </a:ext>
          </a:extLst>
        </xdr:cNvPr>
        <xdr:cNvCxnSpPr/>
      </xdr:nvCxnSpPr>
      <xdr:spPr>
        <a:xfrm>
          <a:off x="1828800" y="14420849"/>
          <a:ext cx="797560" cy="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39878</xdr:rowOff>
    </xdr:from>
    <xdr:to>
      <xdr:col>6</xdr:col>
      <xdr:colOff>38100</xdr:colOff>
      <xdr:row>83</xdr:row>
      <xdr:rowOff>141478</xdr:rowOff>
    </xdr:to>
    <xdr:sp macro="" textlink="">
      <xdr:nvSpPr>
        <xdr:cNvPr id="210" name="楕円 209">
          <a:extLst>
            <a:ext uri="{FF2B5EF4-FFF2-40B4-BE49-F238E27FC236}">
              <a16:creationId xmlns:a16="http://schemas.microsoft.com/office/drawing/2014/main" id="{0CBEE35A-B52B-4B46-90B8-6F1BFC93D415}"/>
            </a:ext>
          </a:extLst>
        </xdr:cNvPr>
        <xdr:cNvSpPr/>
      </xdr:nvSpPr>
      <xdr:spPr>
        <a:xfrm>
          <a:off x="988060" y="142702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90678</xdr:rowOff>
    </xdr:from>
    <xdr:to>
      <xdr:col>10</xdr:col>
      <xdr:colOff>114300</xdr:colOff>
      <xdr:row>84</xdr:row>
      <xdr:rowOff>15239</xdr:rowOff>
    </xdr:to>
    <xdr:cxnSp macro="">
      <xdr:nvCxnSpPr>
        <xdr:cNvPr id="211" name="直線コネクタ 210">
          <a:extLst>
            <a:ext uri="{FF2B5EF4-FFF2-40B4-BE49-F238E27FC236}">
              <a16:creationId xmlns:a16="http://schemas.microsoft.com/office/drawing/2014/main" id="{F628810D-0DC2-4B91-A707-982464AE05F5}"/>
            </a:ext>
          </a:extLst>
        </xdr:cNvPr>
        <xdr:cNvCxnSpPr/>
      </xdr:nvCxnSpPr>
      <xdr:spPr>
        <a:xfrm>
          <a:off x="1031240" y="14324838"/>
          <a:ext cx="79756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12" name="n_1aveValue【福祉施設】&#10;有形固定資産減価償却率">
          <a:extLst>
            <a:ext uri="{FF2B5EF4-FFF2-40B4-BE49-F238E27FC236}">
              <a16:creationId xmlns:a16="http://schemas.microsoft.com/office/drawing/2014/main" id="{B9E4222B-6160-4BED-AF35-BCD18CE1ADB3}"/>
            </a:ext>
          </a:extLst>
        </xdr:cNvPr>
        <xdr:cNvSpPr txBox="1"/>
      </xdr:nvSpPr>
      <xdr:spPr>
        <a:xfrm>
          <a:off x="32391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13" name="n_2aveValue【福祉施設】&#10;有形固定資産減価償却率">
          <a:extLst>
            <a:ext uri="{FF2B5EF4-FFF2-40B4-BE49-F238E27FC236}">
              <a16:creationId xmlns:a16="http://schemas.microsoft.com/office/drawing/2014/main" id="{4528BBDC-A86C-4F2E-A7EF-1913292B0124}"/>
            </a:ext>
          </a:extLst>
        </xdr:cNvPr>
        <xdr:cNvSpPr txBox="1"/>
      </xdr:nvSpPr>
      <xdr:spPr>
        <a:xfrm>
          <a:off x="24390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14" name="n_3aveValue【福祉施設】&#10;有形固定資産減価償却率">
          <a:extLst>
            <a:ext uri="{FF2B5EF4-FFF2-40B4-BE49-F238E27FC236}">
              <a16:creationId xmlns:a16="http://schemas.microsoft.com/office/drawing/2014/main" id="{707EA5BF-4BA9-40B4-9455-B277880DB8CE}"/>
            </a:ext>
          </a:extLst>
        </xdr:cNvPr>
        <xdr:cNvSpPr txBox="1"/>
      </xdr:nvSpPr>
      <xdr:spPr>
        <a:xfrm>
          <a:off x="1641484" y="134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15" name="n_4aveValue【福祉施設】&#10;有形固定資産減価償却率">
          <a:extLst>
            <a:ext uri="{FF2B5EF4-FFF2-40B4-BE49-F238E27FC236}">
              <a16:creationId xmlns:a16="http://schemas.microsoft.com/office/drawing/2014/main" id="{22763698-F9EC-4552-BD74-5157DCA2C289}"/>
            </a:ext>
          </a:extLst>
        </xdr:cNvPr>
        <xdr:cNvSpPr txBox="1"/>
      </xdr:nvSpPr>
      <xdr:spPr>
        <a:xfrm>
          <a:off x="855354" y="134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77740</xdr:rowOff>
    </xdr:from>
    <xdr:ext cx="405111" cy="259045"/>
    <xdr:sp macro="" textlink="">
      <xdr:nvSpPr>
        <xdr:cNvPr id="216" name="n_1mainValue【福祉施設】&#10;有形固定資産減価償却率">
          <a:extLst>
            <a:ext uri="{FF2B5EF4-FFF2-40B4-BE49-F238E27FC236}">
              <a16:creationId xmlns:a16="http://schemas.microsoft.com/office/drawing/2014/main" id="{34EFF93F-1874-470E-8BCF-FF92AD3E80D9}"/>
            </a:ext>
          </a:extLst>
        </xdr:cNvPr>
        <xdr:cNvSpPr txBox="1"/>
      </xdr:nvSpPr>
      <xdr:spPr>
        <a:xfrm>
          <a:off x="32391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153179</xdr:rowOff>
    </xdr:from>
    <xdr:ext cx="405111" cy="259045"/>
    <xdr:sp macro="" textlink="">
      <xdr:nvSpPr>
        <xdr:cNvPr id="217" name="n_2mainValue【福祉施設】&#10;有形固定資産減価償却率">
          <a:extLst>
            <a:ext uri="{FF2B5EF4-FFF2-40B4-BE49-F238E27FC236}">
              <a16:creationId xmlns:a16="http://schemas.microsoft.com/office/drawing/2014/main" id="{2919F614-1DDC-4C17-BBD1-EA68B58C6DEF}"/>
            </a:ext>
          </a:extLst>
        </xdr:cNvPr>
        <xdr:cNvSpPr txBox="1"/>
      </xdr:nvSpPr>
      <xdr:spPr>
        <a:xfrm>
          <a:off x="2439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218" name="n_3mainValue【福祉施設】&#10;有形固定資産減価償却率">
          <a:extLst>
            <a:ext uri="{FF2B5EF4-FFF2-40B4-BE49-F238E27FC236}">
              <a16:creationId xmlns:a16="http://schemas.microsoft.com/office/drawing/2014/main" id="{8B41784F-E3F5-4A9F-A03E-2BBF1ABBAC17}"/>
            </a:ext>
          </a:extLst>
        </xdr:cNvPr>
        <xdr:cNvSpPr txBox="1"/>
      </xdr:nvSpPr>
      <xdr:spPr>
        <a:xfrm>
          <a:off x="1641484" y="144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132605</xdr:rowOff>
    </xdr:from>
    <xdr:ext cx="405111" cy="259045"/>
    <xdr:sp macro="" textlink="">
      <xdr:nvSpPr>
        <xdr:cNvPr id="219" name="n_4mainValue【福祉施設】&#10;有形固定資産減価償却率">
          <a:extLst>
            <a:ext uri="{FF2B5EF4-FFF2-40B4-BE49-F238E27FC236}">
              <a16:creationId xmlns:a16="http://schemas.microsoft.com/office/drawing/2014/main" id="{80B052D1-4542-495A-9306-3A3632E4C2E8}"/>
            </a:ext>
          </a:extLst>
        </xdr:cNvPr>
        <xdr:cNvSpPr txBox="1"/>
      </xdr:nvSpPr>
      <xdr:spPr>
        <a:xfrm>
          <a:off x="855354" y="1436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5AD1B12C-8CBD-4B77-AFC4-C5E129420CC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CB161AC3-08D0-442A-8C21-2F3A03377E1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6CC80E42-D289-4A1F-869C-9E000FBBB80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A2CA17F8-38DD-41CC-8583-D8B64AF7B88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853B476-7518-4A0A-81A3-50C0226048F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7DE23CC5-8E86-43C1-BED8-70E966D42DE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1A97FA02-CB4B-44F7-8875-5021B7F5E8E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FACD7C9D-3138-4397-86BD-211FC3B83E7A}"/>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a:extLst>
            <a:ext uri="{FF2B5EF4-FFF2-40B4-BE49-F238E27FC236}">
              <a16:creationId xmlns:a16="http://schemas.microsoft.com/office/drawing/2014/main" id="{89FED731-CBD7-4846-9038-D8D41991B94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a:extLst>
            <a:ext uri="{FF2B5EF4-FFF2-40B4-BE49-F238E27FC236}">
              <a16:creationId xmlns:a16="http://schemas.microsoft.com/office/drawing/2014/main" id="{7813DCC0-732A-4692-B5B3-78C17462D6C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a:extLst>
            <a:ext uri="{FF2B5EF4-FFF2-40B4-BE49-F238E27FC236}">
              <a16:creationId xmlns:a16="http://schemas.microsoft.com/office/drawing/2014/main" id="{3066A47A-FEF9-4A1A-B708-7148F6652F2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a:extLst>
            <a:ext uri="{FF2B5EF4-FFF2-40B4-BE49-F238E27FC236}">
              <a16:creationId xmlns:a16="http://schemas.microsoft.com/office/drawing/2014/main" id="{36CE4BC8-D6B9-4A52-8F61-A450D4EE56E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a:extLst>
            <a:ext uri="{FF2B5EF4-FFF2-40B4-BE49-F238E27FC236}">
              <a16:creationId xmlns:a16="http://schemas.microsoft.com/office/drawing/2014/main" id="{6010F143-DD12-4B14-B737-F9938A5AF2E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a:extLst>
            <a:ext uri="{FF2B5EF4-FFF2-40B4-BE49-F238E27FC236}">
              <a16:creationId xmlns:a16="http://schemas.microsoft.com/office/drawing/2014/main" id="{3603E25E-4B88-4489-A16D-59063D37BC4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a:extLst>
            <a:ext uri="{FF2B5EF4-FFF2-40B4-BE49-F238E27FC236}">
              <a16:creationId xmlns:a16="http://schemas.microsoft.com/office/drawing/2014/main" id="{FB979C5F-7126-433A-921A-6FB7D96003F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a:extLst>
            <a:ext uri="{FF2B5EF4-FFF2-40B4-BE49-F238E27FC236}">
              <a16:creationId xmlns:a16="http://schemas.microsoft.com/office/drawing/2014/main" id="{3738398B-7F6F-41D9-A4F5-B4D0F399EC25}"/>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a:extLst>
            <a:ext uri="{FF2B5EF4-FFF2-40B4-BE49-F238E27FC236}">
              <a16:creationId xmlns:a16="http://schemas.microsoft.com/office/drawing/2014/main" id="{1BF48F4B-98E8-49CE-A907-58E13F6281D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a:extLst>
            <a:ext uri="{FF2B5EF4-FFF2-40B4-BE49-F238E27FC236}">
              <a16:creationId xmlns:a16="http://schemas.microsoft.com/office/drawing/2014/main" id="{8FC6A79D-7E70-4A2C-AD8E-B8A4AD6DF89C}"/>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8" name="テキスト ボックス 237">
          <a:extLst>
            <a:ext uri="{FF2B5EF4-FFF2-40B4-BE49-F238E27FC236}">
              <a16:creationId xmlns:a16="http://schemas.microsoft.com/office/drawing/2014/main" id="{50F9039F-EA09-4006-A250-B9E3304BFD50}"/>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9" name="直線コネクタ 238">
          <a:extLst>
            <a:ext uri="{FF2B5EF4-FFF2-40B4-BE49-F238E27FC236}">
              <a16:creationId xmlns:a16="http://schemas.microsoft.com/office/drawing/2014/main" id="{94D6EC1D-3D8A-4B14-A762-52FF9B6929F9}"/>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40" name="テキスト ボックス 239">
          <a:extLst>
            <a:ext uri="{FF2B5EF4-FFF2-40B4-BE49-F238E27FC236}">
              <a16:creationId xmlns:a16="http://schemas.microsoft.com/office/drawing/2014/main" id="{9826C9A1-C5FE-4637-A9C5-19B550884476}"/>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1" name="直線コネクタ 240">
          <a:extLst>
            <a:ext uri="{FF2B5EF4-FFF2-40B4-BE49-F238E27FC236}">
              <a16:creationId xmlns:a16="http://schemas.microsoft.com/office/drawing/2014/main" id="{93361BD7-19F5-4468-B15F-3B71EC4EC0D3}"/>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2" name="テキスト ボックス 241">
          <a:extLst>
            <a:ext uri="{FF2B5EF4-FFF2-40B4-BE49-F238E27FC236}">
              <a16:creationId xmlns:a16="http://schemas.microsoft.com/office/drawing/2014/main" id="{D3067177-1587-4326-B086-6FE9BC5F04DC}"/>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3" name="直線コネクタ 242">
          <a:extLst>
            <a:ext uri="{FF2B5EF4-FFF2-40B4-BE49-F238E27FC236}">
              <a16:creationId xmlns:a16="http://schemas.microsoft.com/office/drawing/2014/main" id="{E6C7D9B6-07B8-4A33-9C3C-52D0C5D6C66C}"/>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4" name="テキスト ボックス 243">
          <a:extLst>
            <a:ext uri="{FF2B5EF4-FFF2-40B4-BE49-F238E27FC236}">
              <a16:creationId xmlns:a16="http://schemas.microsoft.com/office/drawing/2014/main" id="{7B6BE86A-FD76-4214-8ABA-4AA3521C9AAB}"/>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5" name="直線コネクタ 244">
          <a:extLst>
            <a:ext uri="{FF2B5EF4-FFF2-40B4-BE49-F238E27FC236}">
              <a16:creationId xmlns:a16="http://schemas.microsoft.com/office/drawing/2014/main" id="{798F00B2-AAB6-442E-BB53-B6BADCEF903E}"/>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6" name="テキスト ボックス 245">
          <a:extLst>
            <a:ext uri="{FF2B5EF4-FFF2-40B4-BE49-F238E27FC236}">
              <a16:creationId xmlns:a16="http://schemas.microsoft.com/office/drawing/2014/main" id="{867A2DE8-4401-4944-91E3-94C4785FADE5}"/>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7" name="直線コネクタ 246">
          <a:extLst>
            <a:ext uri="{FF2B5EF4-FFF2-40B4-BE49-F238E27FC236}">
              <a16:creationId xmlns:a16="http://schemas.microsoft.com/office/drawing/2014/main" id="{E1E31065-22AB-48A8-93D3-E21F5199639D}"/>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8" name="テキスト ボックス 247">
          <a:extLst>
            <a:ext uri="{FF2B5EF4-FFF2-40B4-BE49-F238E27FC236}">
              <a16:creationId xmlns:a16="http://schemas.microsoft.com/office/drawing/2014/main" id="{CB146281-60DA-4DC3-9355-D2B9BB0C0C78}"/>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a:extLst>
            <a:ext uri="{FF2B5EF4-FFF2-40B4-BE49-F238E27FC236}">
              <a16:creationId xmlns:a16="http://schemas.microsoft.com/office/drawing/2014/main" id="{141EF69C-8498-4269-B726-7376A418EF4E}"/>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50" name="テキスト ボックス 249">
          <a:extLst>
            <a:ext uri="{FF2B5EF4-FFF2-40B4-BE49-F238E27FC236}">
              <a16:creationId xmlns:a16="http://schemas.microsoft.com/office/drawing/2014/main" id="{C64047DA-DA5D-4D08-81FC-0D6724C478C1}"/>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a:extLst>
            <a:ext uri="{FF2B5EF4-FFF2-40B4-BE49-F238E27FC236}">
              <a16:creationId xmlns:a16="http://schemas.microsoft.com/office/drawing/2014/main" id="{CA043D6E-DEEC-4420-97AD-D125C2A47CB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252" name="直線コネクタ 251">
          <a:extLst>
            <a:ext uri="{FF2B5EF4-FFF2-40B4-BE49-F238E27FC236}">
              <a16:creationId xmlns:a16="http://schemas.microsoft.com/office/drawing/2014/main" id="{D9C896BC-0D54-4753-BDBF-582389E48CBF}"/>
            </a:ext>
          </a:extLst>
        </xdr:cNvPr>
        <xdr:cNvCxnSpPr/>
      </xdr:nvCxnSpPr>
      <xdr:spPr>
        <a:xfrm flipV="1">
          <a:off x="4173855" y="17108804"/>
          <a:ext cx="0" cy="1552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253" name="【市民会館】&#10;有形固定資産減価償却率最小値テキスト">
          <a:extLst>
            <a:ext uri="{FF2B5EF4-FFF2-40B4-BE49-F238E27FC236}">
              <a16:creationId xmlns:a16="http://schemas.microsoft.com/office/drawing/2014/main" id="{F7DB3984-D82D-4A0F-B470-8C80610AF4BF}"/>
            </a:ext>
          </a:extLst>
        </xdr:cNvPr>
        <xdr:cNvSpPr txBox="1"/>
      </xdr:nvSpPr>
      <xdr:spPr>
        <a:xfrm>
          <a:off x="421259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254" name="直線コネクタ 253">
          <a:extLst>
            <a:ext uri="{FF2B5EF4-FFF2-40B4-BE49-F238E27FC236}">
              <a16:creationId xmlns:a16="http://schemas.microsoft.com/office/drawing/2014/main" id="{74AD73FC-EC1E-47C2-B95E-FE9A95C4B56B}"/>
            </a:ext>
          </a:extLst>
        </xdr:cNvPr>
        <xdr:cNvCxnSpPr/>
      </xdr:nvCxnSpPr>
      <xdr:spPr>
        <a:xfrm>
          <a:off x="4112260" y="18661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255" name="【市民会館】&#10;有形固定資産減価償却率最大値テキスト">
          <a:extLst>
            <a:ext uri="{FF2B5EF4-FFF2-40B4-BE49-F238E27FC236}">
              <a16:creationId xmlns:a16="http://schemas.microsoft.com/office/drawing/2014/main" id="{5F56F642-CBDF-47BF-BD09-B85F5E10C9E0}"/>
            </a:ext>
          </a:extLst>
        </xdr:cNvPr>
        <xdr:cNvSpPr txBox="1"/>
      </xdr:nvSpPr>
      <xdr:spPr>
        <a:xfrm>
          <a:off x="4212590" y="16889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256" name="直線コネクタ 255">
          <a:extLst>
            <a:ext uri="{FF2B5EF4-FFF2-40B4-BE49-F238E27FC236}">
              <a16:creationId xmlns:a16="http://schemas.microsoft.com/office/drawing/2014/main" id="{83D68436-718C-4A7C-A73B-B9B505EAD899}"/>
            </a:ext>
          </a:extLst>
        </xdr:cNvPr>
        <xdr:cNvCxnSpPr/>
      </xdr:nvCxnSpPr>
      <xdr:spPr>
        <a:xfrm>
          <a:off x="4112260" y="17108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257" name="【市民会館】&#10;有形固定資産減価償却率平均値テキスト">
          <a:extLst>
            <a:ext uri="{FF2B5EF4-FFF2-40B4-BE49-F238E27FC236}">
              <a16:creationId xmlns:a16="http://schemas.microsoft.com/office/drawing/2014/main" id="{3CE46E46-CDF0-44BB-8D22-E37569635D9E}"/>
            </a:ext>
          </a:extLst>
        </xdr:cNvPr>
        <xdr:cNvSpPr txBox="1"/>
      </xdr:nvSpPr>
      <xdr:spPr>
        <a:xfrm>
          <a:off x="421259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58" name="フローチャート: 判断 257">
          <a:extLst>
            <a:ext uri="{FF2B5EF4-FFF2-40B4-BE49-F238E27FC236}">
              <a16:creationId xmlns:a16="http://schemas.microsoft.com/office/drawing/2014/main" id="{67BC4FD6-8352-4F00-BB51-8B36799E59A2}"/>
            </a:ext>
          </a:extLst>
        </xdr:cNvPr>
        <xdr:cNvSpPr/>
      </xdr:nvSpPr>
      <xdr:spPr>
        <a:xfrm>
          <a:off x="413131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259" name="フローチャート: 判断 258">
          <a:extLst>
            <a:ext uri="{FF2B5EF4-FFF2-40B4-BE49-F238E27FC236}">
              <a16:creationId xmlns:a16="http://schemas.microsoft.com/office/drawing/2014/main" id="{819CF834-CDC8-4806-B2C2-2D61AB152372}"/>
            </a:ext>
          </a:extLst>
        </xdr:cNvPr>
        <xdr:cNvSpPr/>
      </xdr:nvSpPr>
      <xdr:spPr>
        <a:xfrm>
          <a:off x="3388360" y="17820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260" name="フローチャート: 判断 259">
          <a:extLst>
            <a:ext uri="{FF2B5EF4-FFF2-40B4-BE49-F238E27FC236}">
              <a16:creationId xmlns:a16="http://schemas.microsoft.com/office/drawing/2014/main" id="{10546BC1-004C-473B-88BC-3270487F5AB7}"/>
            </a:ext>
          </a:extLst>
        </xdr:cNvPr>
        <xdr:cNvSpPr/>
      </xdr:nvSpPr>
      <xdr:spPr>
        <a:xfrm>
          <a:off x="2571750" y="177704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261" name="フローチャート: 判断 260">
          <a:extLst>
            <a:ext uri="{FF2B5EF4-FFF2-40B4-BE49-F238E27FC236}">
              <a16:creationId xmlns:a16="http://schemas.microsoft.com/office/drawing/2014/main" id="{05717A2D-06AC-4DB9-A024-353B813525E3}"/>
            </a:ext>
          </a:extLst>
        </xdr:cNvPr>
        <xdr:cNvSpPr/>
      </xdr:nvSpPr>
      <xdr:spPr>
        <a:xfrm>
          <a:off x="1774190" y="177285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262" name="フローチャート: 判断 261">
          <a:extLst>
            <a:ext uri="{FF2B5EF4-FFF2-40B4-BE49-F238E27FC236}">
              <a16:creationId xmlns:a16="http://schemas.microsoft.com/office/drawing/2014/main" id="{CC34A412-A099-4064-89EC-4C2CC8BB0430}"/>
            </a:ext>
          </a:extLst>
        </xdr:cNvPr>
        <xdr:cNvSpPr/>
      </xdr:nvSpPr>
      <xdr:spPr>
        <a:xfrm>
          <a:off x="988060" y="1770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727608B3-36D7-4CE8-842A-26A404276667}"/>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A029D2F8-21D6-437F-A8E1-39CA8FA8147A}"/>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CA783951-A3B0-46AE-ABE6-06582A2B703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0CE9F124-1162-4D72-846B-086E30EC06E0}"/>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CAC404E8-7735-488E-8D22-0457ED21CFB4}"/>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17780</xdr:rowOff>
    </xdr:from>
    <xdr:to>
      <xdr:col>24</xdr:col>
      <xdr:colOff>114300</xdr:colOff>
      <xdr:row>105</xdr:row>
      <xdr:rowOff>119380</xdr:rowOff>
    </xdr:to>
    <xdr:sp macro="" textlink="">
      <xdr:nvSpPr>
        <xdr:cNvPr id="268" name="楕円 267">
          <a:extLst>
            <a:ext uri="{FF2B5EF4-FFF2-40B4-BE49-F238E27FC236}">
              <a16:creationId xmlns:a16="http://schemas.microsoft.com/office/drawing/2014/main" id="{AF27A4C7-5B47-4CDF-B672-A788C6251256}"/>
            </a:ext>
          </a:extLst>
        </xdr:cNvPr>
        <xdr:cNvSpPr/>
      </xdr:nvSpPr>
      <xdr:spPr>
        <a:xfrm>
          <a:off x="4131310" y="180238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167657</xdr:rowOff>
    </xdr:from>
    <xdr:ext cx="405111" cy="259045"/>
    <xdr:sp macro="" textlink="">
      <xdr:nvSpPr>
        <xdr:cNvPr id="269" name="【市民会館】&#10;有形固定資産減価償却率該当値テキスト">
          <a:extLst>
            <a:ext uri="{FF2B5EF4-FFF2-40B4-BE49-F238E27FC236}">
              <a16:creationId xmlns:a16="http://schemas.microsoft.com/office/drawing/2014/main" id="{611BA358-D4F8-4FC8-8D71-5D9ED41698E6}"/>
            </a:ext>
          </a:extLst>
        </xdr:cNvPr>
        <xdr:cNvSpPr txBox="1"/>
      </xdr:nvSpPr>
      <xdr:spPr>
        <a:xfrm>
          <a:off x="4212590" y="1800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270" name="楕円 269">
          <a:extLst>
            <a:ext uri="{FF2B5EF4-FFF2-40B4-BE49-F238E27FC236}">
              <a16:creationId xmlns:a16="http://schemas.microsoft.com/office/drawing/2014/main" id="{C1B74E6C-FF54-4549-A6D6-0DFF50D7FFFC}"/>
            </a:ext>
          </a:extLst>
        </xdr:cNvPr>
        <xdr:cNvSpPr/>
      </xdr:nvSpPr>
      <xdr:spPr>
        <a:xfrm>
          <a:off x="3388360" y="17980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68580</xdr:rowOff>
    </xdr:to>
    <xdr:cxnSp macro="">
      <xdr:nvCxnSpPr>
        <xdr:cNvPr id="271" name="直線コネクタ 270">
          <a:extLst>
            <a:ext uri="{FF2B5EF4-FFF2-40B4-BE49-F238E27FC236}">
              <a16:creationId xmlns:a16="http://schemas.microsoft.com/office/drawing/2014/main" id="{F70F2CFE-AD0B-4B45-8AA8-5F7D50418742}"/>
            </a:ext>
          </a:extLst>
        </xdr:cNvPr>
        <xdr:cNvCxnSpPr/>
      </xdr:nvCxnSpPr>
      <xdr:spPr>
        <a:xfrm>
          <a:off x="3431540" y="1802892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xdr:rowOff>
    </xdr:from>
    <xdr:to>
      <xdr:col>15</xdr:col>
      <xdr:colOff>101600</xdr:colOff>
      <xdr:row>106</xdr:row>
      <xdr:rowOff>107950</xdr:rowOff>
    </xdr:to>
    <xdr:sp macro="" textlink="">
      <xdr:nvSpPr>
        <xdr:cNvPr id="272" name="楕円 271">
          <a:extLst>
            <a:ext uri="{FF2B5EF4-FFF2-40B4-BE49-F238E27FC236}">
              <a16:creationId xmlns:a16="http://schemas.microsoft.com/office/drawing/2014/main" id="{53E61598-5CCC-4675-9EEE-EC0A85429C22}"/>
            </a:ext>
          </a:extLst>
        </xdr:cNvPr>
        <xdr:cNvSpPr/>
      </xdr:nvSpPr>
      <xdr:spPr>
        <a:xfrm>
          <a:off x="2571750" y="181819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106</xdr:row>
      <xdr:rowOff>57150</xdr:rowOff>
    </xdr:to>
    <xdr:cxnSp macro="">
      <xdr:nvCxnSpPr>
        <xdr:cNvPr id="273" name="直線コネクタ 272">
          <a:extLst>
            <a:ext uri="{FF2B5EF4-FFF2-40B4-BE49-F238E27FC236}">
              <a16:creationId xmlns:a16="http://schemas.microsoft.com/office/drawing/2014/main" id="{8BE2B84F-4013-40C9-9B5A-9FB57FB7E4C1}"/>
            </a:ext>
          </a:extLst>
        </xdr:cNvPr>
        <xdr:cNvCxnSpPr/>
      </xdr:nvCxnSpPr>
      <xdr:spPr>
        <a:xfrm flipV="1">
          <a:off x="2626360" y="18028920"/>
          <a:ext cx="80518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135889</xdr:rowOff>
    </xdr:from>
    <xdr:to>
      <xdr:col>10</xdr:col>
      <xdr:colOff>165100</xdr:colOff>
      <xdr:row>106</xdr:row>
      <xdr:rowOff>66039</xdr:rowOff>
    </xdr:to>
    <xdr:sp macro="" textlink="">
      <xdr:nvSpPr>
        <xdr:cNvPr id="274" name="楕円 273">
          <a:extLst>
            <a:ext uri="{FF2B5EF4-FFF2-40B4-BE49-F238E27FC236}">
              <a16:creationId xmlns:a16="http://schemas.microsoft.com/office/drawing/2014/main" id="{2F2C8F14-985E-499E-8723-9C18B6AF1461}"/>
            </a:ext>
          </a:extLst>
        </xdr:cNvPr>
        <xdr:cNvSpPr/>
      </xdr:nvSpPr>
      <xdr:spPr>
        <a:xfrm>
          <a:off x="1774190" y="181343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15239</xdr:rowOff>
    </xdr:from>
    <xdr:to>
      <xdr:col>15</xdr:col>
      <xdr:colOff>50800</xdr:colOff>
      <xdr:row>106</xdr:row>
      <xdr:rowOff>57150</xdr:rowOff>
    </xdr:to>
    <xdr:cxnSp macro="">
      <xdr:nvCxnSpPr>
        <xdr:cNvPr id="275" name="直線コネクタ 274">
          <a:extLst>
            <a:ext uri="{FF2B5EF4-FFF2-40B4-BE49-F238E27FC236}">
              <a16:creationId xmlns:a16="http://schemas.microsoft.com/office/drawing/2014/main" id="{DD9B71AE-051E-4F22-8F12-78E203A21207}"/>
            </a:ext>
          </a:extLst>
        </xdr:cNvPr>
        <xdr:cNvCxnSpPr/>
      </xdr:nvCxnSpPr>
      <xdr:spPr>
        <a:xfrm>
          <a:off x="1828800" y="1819274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276" name="楕円 275">
          <a:extLst>
            <a:ext uri="{FF2B5EF4-FFF2-40B4-BE49-F238E27FC236}">
              <a16:creationId xmlns:a16="http://schemas.microsoft.com/office/drawing/2014/main" id="{9155AF1D-92B3-4A41-918E-1150BF0A9F47}"/>
            </a:ext>
          </a:extLst>
        </xdr:cNvPr>
        <xdr:cNvSpPr/>
      </xdr:nvSpPr>
      <xdr:spPr>
        <a:xfrm>
          <a:off x="988060" y="181000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144780</xdr:rowOff>
    </xdr:from>
    <xdr:to>
      <xdr:col>10</xdr:col>
      <xdr:colOff>114300</xdr:colOff>
      <xdr:row>106</xdr:row>
      <xdr:rowOff>15239</xdr:rowOff>
    </xdr:to>
    <xdr:cxnSp macro="">
      <xdr:nvCxnSpPr>
        <xdr:cNvPr id="277" name="直線コネクタ 276">
          <a:extLst>
            <a:ext uri="{FF2B5EF4-FFF2-40B4-BE49-F238E27FC236}">
              <a16:creationId xmlns:a16="http://schemas.microsoft.com/office/drawing/2014/main" id="{2F3F7ABF-B484-4D88-B013-B61F30FC388D}"/>
            </a:ext>
          </a:extLst>
        </xdr:cNvPr>
        <xdr:cNvCxnSpPr/>
      </xdr:nvCxnSpPr>
      <xdr:spPr>
        <a:xfrm>
          <a:off x="1031240" y="18145125"/>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278" name="n_1aveValue【市民会館】&#10;有形固定資産減価償却率">
          <a:extLst>
            <a:ext uri="{FF2B5EF4-FFF2-40B4-BE49-F238E27FC236}">
              <a16:creationId xmlns:a16="http://schemas.microsoft.com/office/drawing/2014/main" id="{D21524DC-69E9-4B81-B2C1-4E991874E449}"/>
            </a:ext>
          </a:extLst>
        </xdr:cNvPr>
        <xdr:cNvSpPr txBox="1"/>
      </xdr:nvSpPr>
      <xdr:spPr>
        <a:xfrm>
          <a:off x="32391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279" name="n_2aveValue【市民会館】&#10;有形固定資産減価償却率">
          <a:extLst>
            <a:ext uri="{FF2B5EF4-FFF2-40B4-BE49-F238E27FC236}">
              <a16:creationId xmlns:a16="http://schemas.microsoft.com/office/drawing/2014/main" id="{FCE85B5E-8D80-4965-BF9F-A5926CAE8FCA}"/>
            </a:ext>
          </a:extLst>
        </xdr:cNvPr>
        <xdr:cNvSpPr txBox="1"/>
      </xdr:nvSpPr>
      <xdr:spPr>
        <a:xfrm>
          <a:off x="243904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280" name="n_3aveValue【市民会館】&#10;有形固定資産減価償却率">
          <a:extLst>
            <a:ext uri="{FF2B5EF4-FFF2-40B4-BE49-F238E27FC236}">
              <a16:creationId xmlns:a16="http://schemas.microsoft.com/office/drawing/2014/main" id="{527F35EC-0951-47F3-8CA0-0D7E057FA008}"/>
            </a:ext>
          </a:extLst>
        </xdr:cNvPr>
        <xdr:cNvSpPr txBox="1"/>
      </xdr:nvSpPr>
      <xdr:spPr>
        <a:xfrm>
          <a:off x="164148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281" name="n_4aveValue【市民会館】&#10;有形固定資産減価償却率">
          <a:extLst>
            <a:ext uri="{FF2B5EF4-FFF2-40B4-BE49-F238E27FC236}">
              <a16:creationId xmlns:a16="http://schemas.microsoft.com/office/drawing/2014/main" id="{191B4BF6-9894-4CA6-A9BF-009EE5B2EBE7}"/>
            </a:ext>
          </a:extLst>
        </xdr:cNvPr>
        <xdr:cNvSpPr txBox="1"/>
      </xdr:nvSpPr>
      <xdr:spPr>
        <a:xfrm>
          <a:off x="855354" y="174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70502</xdr:rowOff>
    </xdr:from>
    <xdr:ext cx="405111" cy="259045"/>
    <xdr:sp macro="" textlink="">
      <xdr:nvSpPr>
        <xdr:cNvPr id="282" name="n_1mainValue【市民会館】&#10;有形固定資産減価償却率">
          <a:extLst>
            <a:ext uri="{FF2B5EF4-FFF2-40B4-BE49-F238E27FC236}">
              <a16:creationId xmlns:a16="http://schemas.microsoft.com/office/drawing/2014/main" id="{30601010-E4A0-4FE2-8218-2A4CB24A96A9}"/>
            </a:ext>
          </a:extLst>
        </xdr:cNvPr>
        <xdr:cNvSpPr txBox="1"/>
      </xdr:nvSpPr>
      <xdr:spPr>
        <a:xfrm>
          <a:off x="32391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99077</xdr:rowOff>
    </xdr:from>
    <xdr:ext cx="405111" cy="259045"/>
    <xdr:sp macro="" textlink="">
      <xdr:nvSpPr>
        <xdr:cNvPr id="283" name="n_2mainValue【市民会館】&#10;有形固定資産減価償却率">
          <a:extLst>
            <a:ext uri="{FF2B5EF4-FFF2-40B4-BE49-F238E27FC236}">
              <a16:creationId xmlns:a16="http://schemas.microsoft.com/office/drawing/2014/main" id="{F51383B4-AE34-4352-A9C2-DDA35E1506A0}"/>
            </a:ext>
          </a:extLst>
        </xdr:cNvPr>
        <xdr:cNvSpPr txBox="1"/>
      </xdr:nvSpPr>
      <xdr:spPr>
        <a:xfrm>
          <a:off x="2439044" y="182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57166</xdr:rowOff>
    </xdr:from>
    <xdr:ext cx="405111" cy="259045"/>
    <xdr:sp macro="" textlink="">
      <xdr:nvSpPr>
        <xdr:cNvPr id="284" name="n_3mainValue【市民会館】&#10;有形固定資産減価償却率">
          <a:extLst>
            <a:ext uri="{FF2B5EF4-FFF2-40B4-BE49-F238E27FC236}">
              <a16:creationId xmlns:a16="http://schemas.microsoft.com/office/drawing/2014/main" id="{3DF8351A-6ABD-4A2B-89D9-003DB6950BBB}"/>
            </a:ext>
          </a:extLst>
        </xdr:cNvPr>
        <xdr:cNvSpPr txBox="1"/>
      </xdr:nvSpPr>
      <xdr:spPr>
        <a:xfrm>
          <a:off x="1641484" y="182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15257</xdr:rowOff>
    </xdr:from>
    <xdr:ext cx="405111" cy="259045"/>
    <xdr:sp macro="" textlink="">
      <xdr:nvSpPr>
        <xdr:cNvPr id="285" name="n_4mainValue【市民会館】&#10;有形固定資産減価償却率">
          <a:extLst>
            <a:ext uri="{FF2B5EF4-FFF2-40B4-BE49-F238E27FC236}">
              <a16:creationId xmlns:a16="http://schemas.microsoft.com/office/drawing/2014/main" id="{1E3040D6-BC55-4750-B051-0E91FAA6ACDF}"/>
            </a:ext>
          </a:extLst>
        </xdr:cNvPr>
        <xdr:cNvSpPr txBox="1"/>
      </xdr:nvSpPr>
      <xdr:spPr>
        <a:xfrm>
          <a:off x="855354"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7DFBB66E-8915-483F-8558-1251E98217A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162970E7-025B-4E2B-A063-EA31145519A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9B697786-5EEE-4653-9C9F-4B639EB7913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CEE5A53-CBC9-41F8-9D6E-6DFBD403BD1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C5254607-60CA-460E-9748-147D4CD8B72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F2DF63C3-6C0C-4ADB-AA79-62AAA528E0A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7D7A4290-FB87-48AE-AFF5-03779822ECF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E580E23C-1F91-44F7-9C49-85978F2AF5D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C3029AAB-0183-4D7A-AE0A-C180BFF9FD8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DCFE5E22-F80F-45CE-A74B-7B440FFEB1A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B485F976-4C38-4271-9336-90A05337751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BB933639-84D3-4942-98DF-0C369B088C0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D765AC59-2F25-44D5-946B-8F86FF56A0B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8D5CF7A7-31ED-4B62-A595-FBAE87552CA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2AE5E71B-95B1-4C01-8112-7D2DA609F515}"/>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E6F8E20A-1B63-43D8-960C-B1ADDCB805EF}"/>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96F6346A-63BF-4006-87F7-5D2D9D0BB6E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76E8DFE8-F603-4C8D-887B-A5F160F8E51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3AFEE6F3-4A76-4557-8490-338DE3369D3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3544A6D7-2918-44DE-9BF9-DE35F6B473A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2465D205-5E0A-434D-AB9C-57CD359F133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9DF8D712-F5DC-40AF-9687-E05BCBA9B84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D4A632D3-D60E-4E2A-A8A6-117ACE5772FC}"/>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EC64EB86-6EA6-4235-86DC-6A0CC95A41BA}"/>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8F83C63E-AECA-4C39-9BA0-1A2FAEFC31B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2C094573-E3D6-4BC0-93BD-E4B68F02835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C8B36A9B-8EB7-4509-97F5-47255D111E7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1CF78293-3217-4076-840C-9CDE8B7EE18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9E1FFCFA-DA24-4F66-95BB-9BFF82AEF0D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B234CD72-3D34-471F-B58F-D3142779355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1E89B2B4-C210-4C2C-B792-4217F020277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A8689BB5-1756-42AF-922D-5CC77E04BDC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a:extLst>
            <a:ext uri="{FF2B5EF4-FFF2-40B4-BE49-F238E27FC236}">
              <a16:creationId xmlns:a16="http://schemas.microsoft.com/office/drawing/2014/main" id="{B564DC35-4038-4D68-880C-1E24E765D095}"/>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a:extLst>
            <a:ext uri="{FF2B5EF4-FFF2-40B4-BE49-F238E27FC236}">
              <a16:creationId xmlns:a16="http://schemas.microsoft.com/office/drawing/2014/main" id="{672E78AC-C874-4873-A936-58FCA5F70EE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0" name="テキスト ボックス 319">
          <a:extLst>
            <a:ext uri="{FF2B5EF4-FFF2-40B4-BE49-F238E27FC236}">
              <a16:creationId xmlns:a16="http://schemas.microsoft.com/office/drawing/2014/main" id="{33B6D4A0-01A9-45B7-B550-2F7DC342BFA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1" name="直線コネクタ 320">
          <a:extLst>
            <a:ext uri="{FF2B5EF4-FFF2-40B4-BE49-F238E27FC236}">
              <a16:creationId xmlns:a16="http://schemas.microsoft.com/office/drawing/2014/main" id="{AF26782D-0282-4368-BD35-6925CD656621}"/>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2" name="テキスト ボックス 321">
          <a:extLst>
            <a:ext uri="{FF2B5EF4-FFF2-40B4-BE49-F238E27FC236}">
              <a16:creationId xmlns:a16="http://schemas.microsoft.com/office/drawing/2014/main" id="{785A6896-2BED-46C8-B1F6-283D7D263DA6}"/>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3" name="直線コネクタ 322">
          <a:extLst>
            <a:ext uri="{FF2B5EF4-FFF2-40B4-BE49-F238E27FC236}">
              <a16:creationId xmlns:a16="http://schemas.microsoft.com/office/drawing/2014/main" id="{AC06ACF3-D709-4968-B43C-8E002B53CF29}"/>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4" name="テキスト ボックス 323">
          <a:extLst>
            <a:ext uri="{FF2B5EF4-FFF2-40B4-BE49-F238E27FC236}">
              <a16:creationId xmlns:a16="http://schemas.microsoft.com/office/drawing/2014/main" id="{6D205F0F-DC0C-417C-A803-7BF313EC75AB}"/>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5" name="直線コネクタ 324">
          <a:extLst>
            <a:ext uri="{FF2B5EF4-FFF2-40B4-BE49-F238E27FC236}">
              <a16:creationId xmlns:a16="http://schemas.microsoft.com/office/drawing/2014/main" id="{ADEC6C06-9A9C-4EFA-8086-A7DDD88E4B43}"/>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6" name="テキスト ボックス 325">
          <a:extLst>
            <a:ext uri="{FF2B5EF4-FFF2-40B4-BE49-F238E27FC236}">
              <a16:creationId xmlns:a16="http://schemas.microsoft.com/office/drawing/2014/main" id="{D165E4F2-D4E3-4540-B33A-BE632FDD24A3}"/>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7" name="直線コネクタ 326">
          <a:extLst>
            <a:ext uri="{FF2B5EF4-FFF2-40B4-BE49-F238E27FC236}">
              <a16:creationId xmlns:a16="http://schemas.microsoft.com/office/drawing/2014/main" id="{FFBB6413-DE9E-4312-A073-28A6233CD9B4}"/>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8" name="テキスト ボックス 327">
          <a:extLst>
            <a:ext uri="{FF2B5EF4-FFF2-40B4-BE49-F238E27FC236}">
              <a16:creationId xmlns:a16="http://schemas.microsoft.com/office/drawing/2014/main" id="{DCFB9D2E-4ECA-4650-B762-109C124E013C}"/>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9" name="直線コネクタ 328">
          <a:extLst>
            <a:ext uri="{FF2B5EF4-FFF2-40B4-BE49-F238E27FC236}">
              <a16:creationId xmlns:a16="http://schemas.microsoft.com/office/drawing/2014/main" id="{B6F44853-152A-40A9-A8E8-D306B5E05624}"/>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0" name="テキスト ボックス 329">
          <a:extLst>
            <a:ext uri="{FF2B5EF4-FFF2-40B4-BE49-F238E27FC236}">
              <a16:creationId xmlns:a16="http://schemas.microsoft.com/office/drawing/2014/main" id="{AE78A046-EC7D-4DBB-975D-BF437C7D1008}"/>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1" name="直線コネクタ 330">
          <a:extLst>
            <a:ext uri="{FF2B5EF4-FFF2-40B4-BE49-F238E27FC236}">
              <a16:creationId xmlns:a16="http://schemas.microsoft.com/office/drawing/2014/main" id="{EF67A60D-3E2B-45FD-9548-F2D5FD4AB25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2" name="テキスト ボックス 331">
          <a:extLst>
            <a:ext uri="{FF2B5EF4-FFF2-40B4-BE49-F238E27FC236}">
              <a16:creationId xmlns:a16="http://schemas.microsoft.com/office/drawing/2014/main" id="{4475B7EE-0793-4833-BCA0-E7819484293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18F448F9-9D94-4C2E-94EA-1BCDD39309FA}"/>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334" name="直線コネクタ 333">
          <a:extLst>
            <a:ext uri="{FF2B5EF4-FFF2-40B4-BE49-F238E27FC236}">
              <a16:creationId xmlns:a16="http://schemas.microsoft.com/office/drawing/2014/main" id="{B0CC3EEB-4564-4AD0-BA03-27BB0D1231E0}"/>
            </a:ext>
          </a:extLst>
        </xdr:cNvPr>
        <xdr:cNvCxnSpPr/>
      </xdr:nvCxnSpPr>
      <xdr:spPr>
        <a:xfrm flipV="1">
          <a:off x="14703424" y="944499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5" name="【保健センター・保健所】&#10;有形固定資産減価償却率最小値テキスト">
          <a:extLst>
            <a:ext uri="{FF2B5EF4-FFF2-40B4-BE49-F238E27FC236}">
              <a16:creationId xmlns:a16="http://schemas.microsoft.com/office/drawing/2014/main" id="{65B56AE8-F42B-4282-96A4-2F0D83665148}"/>
            </a:ext>
          </a:extLst>
        </xdr:cNvPr>
        <xdr:cNvSpPr txBox="1"/>
      </xdr:nvSpPr>
      <xdr:spPr>
        <a:xfrm>
          <a:off x="1474216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6" name="直線コネクタ 335">
          <a:extLst>
            <a:ext uri="{FF2B5EF4-FFF2-40B4-BE49-F238E27FC236}">
              <a16:creationId xmlns:a16="http://schemas.microsoft.com/office/drawing/2014/main" id="{EFFF9C49-5CC4-4564-AB13-A0BE4FAC8CBE}"/>
            </a:ext>
          </a:extLst>
        </xdr:cNvPr>
        <xdr:cNvCxnSpPr/>
      </xdr:nvCxnSpPr>
      <xdr:spPr>
        <a:xfrm>
          <a:off x="1461135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37" name="【保健センター・保健所】&#10;有形固定資産減価償却率最大値テキスト">
          <a:extLst>
            <a:ext uri="{FF2B5EF4-FFF2-40B4-BE49-F238E27FC236}">
              <a16:creationId xmlns:a16="http://schemas.microsoft.com/office/drawing/2014/main" id="{1E2F5DD1-6E1D-4558-9B4E-FC41A9F3D59D}"/>
            </a:ext>
          </a:extLst>
        </xdr:cNvPr>
        <xdr:cNvSpPr txBox="1"/>
      </xdr:nvSpPr>
      <xdr:spPr>
        <a:xfrm>
          <a:off x="1474216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38" name="直線コネクタ 337">
          <a:extLst>
            <a:ext uri="{FF2B5EF4-FFF2-40B4-BE49-F238E27FC236}">
              <a16:creationId xmlns:a16="http://schemas.microsoft.com/office/drawing/2014/main" id="{C013DCA1-BBAA-4F78-83C3-364369DC81A8}"/>
            </a:ext>
          </a:extLst>
        </xdr:cNvPr>
        <xdr:cNvCxnSpPr/>
      </xdr:nvCxnSpPr>
      <xdr:spPr>
        <a:xfrm>
          <a:off x="1461135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14F6CE44-FAF1-4211-8903-1C0D91CDE642}"/>
            </a:ext>
          </a:extLst>
        </xdr:cNvPr>
        <xdr:cNvSpPr txBox="1"/>
      </xdr:nvSpPr>
      <xdr:spPr>
        <a:xfrm>
          <a:off x="1474216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340" name="フローチャート: 判断 339">
          <a:extLst>
            <a:ext uri="{FF2B5EF4-FFF2-40B4-BE49-F238E27FC236}">
              <a16:creationId xmlns:a16="http://schemas.microsoft.com/office/drawing/2014/main" id="{6386DEF7-C354-4874-8F40-F655FBE18E24}"/>
            </a:ext>
          </a:extLst>
        </xdr:cNvPr>
        <xdr:cNvSpPr/>
      </xdr:nvSpPr>
      <xdr:spPr>
        <a:xfrm>
          <a:off x="14649450" y="101466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341" name="フローチャート: 判断 340">
          <a:extLst>
            <a:ext uri="{FF2B5EF4-FFF2-40B4-BE49-F238E27FC236}">
              <a16:creationId xmlns:a16="http://schemas.microsoft.com/office/drawing/2014/main" id="{675D3B23-6EB4-467D-A3CB-4C857252340A}"/>
            </a:ext>
          </a:extLst>
        </xdr:cNvPr>
        <xdr:cNvSpPr/>
      </xdr:nvSpPr>
      <xdr:spPr>
        <a:xfrm>
          <a:off x="13887450" y="101028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342" name="フローチャート: 判断 341">
          <a:extLst>
            <a:ext uri="{FF2B5EF4-FFF2-40B4-BE49-F238E27FC236}">
              <a16:creationId xmlns:a16="http://schemas.microsoft.com/office/drawing/2014/main" id="{B1236710-A68B-47CA-AA4E-7C3193A62382}"/>
            </a:ext>
          </a:extLst>
        </xdr:cNvPr>
        <xdr:cNvSpPr/>
      </xdr:nvSpPr>
      <xdr:spPr>
        <a:xfrm>
          <a:off x="13089890" y="100780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343" name="フローチャート: 判断 342">
          <a:extLst>
            <a:ext uri="{FF2B5EF4-FFF2-40B4-BE49-F238E27FC236}">
              <a16:creationId xmlns:a16="http://schemas.microsoft.com/office/drawing/2014/main" id="{5B31BEC2-637F-48F4-8832-2E727B46CAA5}"/>
            </a:ext>
          </a:extLst>
        </xdr:cNvPr>
        <xdr:cNvSpPr/>
      </xdr:nvSpPr>
      <xdr:spPr>
        <a:xfrm>
          <a:off x="12303760" y="100380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344" name="フローチャート: 判断 343">
          <a:extLst>
            <a:ext uri="{FF2B5EF4-FFF2-40B4-BE49-F238E27FC236}">
              <a16:creationId xmlns:a16="http://schemas.microsoft.com/office/drawing/2014/main" id="{B11B50FB-3C77-4CC2-BD74-F5DF31546FC9}"/>
            </a:ext>
          </a:extLst>
        </xdr:cNvPr>
        <xdr:cNvSpPr/>
      </xdr:nvSpPr>
      <xdr:spPr>
        <a:xfrm>
          <a:off x="11487150" y="100590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944F2A0A-9FB8-45A7-A769-3275F8C489B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B11E39FE-AE0C-41FA-868B-EE34521273A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1433DB7A-35C3-49DB-A0CE-BE5E18F1B09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971D3871-9164-4BB3-949C-053847BE418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9BEAFA89-3322-4C4A-B897-1BC086E0138B}"/>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350" name="楕円 349">
          <a:extLst>
            <a:ext uri="{FF2B5EF4-FFF2-40B4-BE49-F238E27FC236}">
              <a16:creationId xmlns:a16="http://schemas.microsoft.com/office/drawing/2014/main" id="{A0DB028A-EFCC-44B5-9DFF-F9DCD0D7E253}"/>
            </a:ext>
          </a:extLst>
        </xdr:cNvPr>
        <xdr:cNvSpPr/>
      </xdr:nvSpPr>
      <xdr:spPr>
        <a:xfrm>
          <a:off x="14649450" y="99523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5D7FE6A8-76EE-4D07-BE0C-2BE09D25B812}"/>
            </a:ext>
          </a:extLst>
        </xdr:cNvPr>
        <xdr:cNvSpPr txBox="1"/>
      </xdr:nvSpPr>
      <xdr:spPr>
        <a:xfrm>
          <a:off x="1474216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352" name="楕円 351">
          <a:extLst>
            <a:ext uri="{FF2B5EF4-FFF2-40B4-BE49-F238E27FC236}">
              <a16:creationId xmlns:a16="http://schemas.microsoft.com/office/drawing/2014/main" id="{FBB5B6A9-5C90-4BFD-8F10-134A767F43B6}"/>
            </a:ext>
          </a:extLst>
        </xdr:cNvPr>
        <xdr:cNvSpPr/>
      </xdr:nvSpPr>
      <xdr:spPr>
        <a:xfrm>
          <a:off x="13887450" y="993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58</xdr:row>
      <xdr:rowOff>57150</xdr:rowOff>
    </xdr:to>
    <xdr:cxnSp macro="">
      <xdr:nvCxnSpPr>
        <xdr:cNvPr id="353" name="直線コネクタ 352">
          <a:extLst>
            <a:ext uri="{FF2B5EF4-FFF2-40B4-BE49-F238E27FC236}">
              <a16:creationId xmlns:a16="http://schemas.microsoft.com/office/drawing/2014/main" id="{12945480-F680-44F3-A257-30C321945AA7}"/>
            </a:ext>
          </a:extLst>
        </xdr:cNvPr>
        <xdr:cNvCxnSpPr/>
      </xdr:nvCxnSpPr>
      <xdr:spPr>
        <a:xfrm>
          <a:off x="13942060" y="9987915"/>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124460</xdr:rowOff>
    </xdr:from>
    <xdr:to>
      <xdr:col>76</xdr:col>
      <xdr:colOff>165100</xdr:colOff>
      <xdr:row>58</xdr:row>
      <xdr:rowOff>54610</xdr:rowOff>
    </xdr:to>
    <xdr:sp macro="" textlink="">
      <xdr:nvSpPr>
        <xdr:cNvPr id="354" name="楕円 353">
          <a:extLst>
            <a:ext uri="{FF2B5EF4-FFF2-40B4-BE49-F238E27FC236}">
              <a16:creationId xmlns:a16="http://schemas.microsoft.com/office/drawing/2014/main" id="{699A691E-E1EF-4820-BF2B-234B329BE815}"/>
            </a:ext>
          </a:extLst>
        </xdr:cNvPr>
        <xdr:cNvSpPr/>
      </xdr:nvSpPr>
      <xdr:spPr>
        <a:xfrm>
          <a:off x="13089890" y="98990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xdr:rowOff>
    </xdr:from>
    <xdr:to>
      <xdr:col>81</xdr:col>
      <xdr:colOff>50800</xdr:colOff>
      <xdr:row>58</xdr:row>
      <xdr:rowOff>41910</xdr:rowOff>
    </xdr:to>
    <xdr:cxnSp macro="">
      <xdr:nvCxnSpPr>
        <xdr:cNvPr id="355" name="直線コネクタ 354">
          <a:extLst>
            <a:ext uri="{FF2B5EF4-FFF2-40B4-BE49-F238E27FC236}">
              <a16:creationId xmlns:a16="http://schemas.microsoft.com/office/drawing/2014/main" id="{A3499E6A-D0C3-4B83-B757-41B8868314E2}"/>
            </a:ext>
          </a:extLst>
        </xdr:cNvPr>
        <xdr:cNvCxnSpPr/>
      </xdr:nvCxnSpPr>
      <xdr:spPr>
        <a:xfrm>
          <a:off x="13144500" y="994981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84455</xdr:rowOff>
    </xdr:from>
    <xdr:to>
      <xdr:col>72</xdr:col>
      <xdr:colOff>38100</xdr:colOff>
      <xdr:row>58</xdr:row>
      <xdr:rowOff>14605</xdr:rowOff>
    </xdr:to>
    <xdr:sp macro="" textlink="">
      <xdr:nvSpPr>
        <xdr:cNvPr id="356" name="楕円 355">
          <a:extLst>
            <a:ext uri="{FF2B5EF4-FFF2-40B4-BE49-F238E27FC236}">
              <a16:creationId xmlns:a16="http://schemas.microsoft.com/office/drawing/2014/main" id="{0CF05915-BF0F-4B8B-AEA9-1823DF5CEBF5}"/>
            </a:ext>
          </a:extLst>
        </xdr:cNvPr>
        <xdr:cNvSpPr/>
      </xdr:nvSpPr>
      <xdr:spPr>
        <a:xfrm>
          <a:off x="12303760" y="98590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135255</xdr:rowOff>
    </xdr:from>
    <xdr:to>
      <xdr:col>76</xdr:col>
      <xdr:colOff>114300</xdr:colOff>
      <xdr:row>58</xdr:row>
      <xdr:rowOff>3810</xdr:rowOff>
    </xdr:to>
    <xdr:cxnSp macro="">
      <xdr:nvCxnSpPr>
        <xdr:cNvPr id="357" name="直線コネクタ 356">
          <a:extLst>
            <a:ext uri="{FF2B5EF4-FFF2-40B4-BE49-F238E27FC236}">
              <a16:creationId xmlns:a16="http://schemas.microsoft.com/office/drawing/2014/main" id="{DBF72C92-DA54-4961-96DE-E1226476B387}"/>
            </a:ext>
          </a:extLst>
        </xdr:cNvPr>
        <xdr:cNvCxnSpPr/>
      </xdr:nvCxnSpPr>
      <xdr:spPr>
        <a:xfrm>
          <a:off x="12346940" y="9904095"/>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44450</xdr:rowOff>
    </xdr:from>
    <xdr:to>
      <xdr:col>67</xdr:col>
      <xdr:colOff>101600</xdr:colOff>
      <xdr:row>57</xdr:row>
      <xdr:rowOff>146050</xdr:rowOff>
    </xdr:to>
    <xdr:sp macro="" textlink="">
      <xdr:nvSpPr>
        <xdr:cNvPr id="358" name="楕円 357">
          <a:extLst>
            <a:ext uri="{FF2B5EF4-FFF2-40B4-BE49-F238E27FC236}">
              <a16:creationId xmlns:a16="http://schemas.microsoft.com/office/drawing/2014/main" id="{DDD7593E-F768-4C7C-887D-0861F75D0630}"/>
            </a:ext>
          </a:extLst>
        </xdr:cNvPr>
        <xdr:cNvSpPr/>
      </xdr:nvSpPr>
      <xdr:spPr>
        <a:xfrm>
          <a:off x="11487150" y="98190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57</xdr:row>
      <xdr:rowOff>135255</xdr:rowOff>
    </xdr:to>
    <xdr:cxnSp macro="">
      <xdr:nvCxnSpPr>
        <xdr:cNvPr id="359" name="直線コネクタ 358">
          <a:extLst>
            <a:ext uri="{FF2B5EF4-FFF2-40B4-BE49-F238E27FC236}">
              <a16:creationId xmlns:a16="http://schemas.microsoft.com/office/drawing/2014/main" id="{7C83950C-9AB3-43F5-9BBC-2F598582AFDF}"/>
            </a:ext>
          </a:extLst>
        </xdr:cNvPr>
        <xdr:cNvCxnSpPr/>
      </xdr:nvCxnSpPr>
      <xdr:spPr>
        <a:xfrm>
          <a:off x="11541760" y="9864090"/>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667EC17E-4E3A-4B21-BA35-9755F00E4D41}"/>
            </a:ext>
          </a:extLst>
        </xdr:cNvPr>
        <xdr:cNvSpPr txBox="1"/>
      </xdr:nvSpPr>
      <xdr:spPr>
        <a:xfrm>
          <a:off x="1373823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D934EC2F-671B-40D5-B433-BC6A713AAE79}"/>
            </a:ext>
          </a:extLst>
        </xdr:cNvPr>
        <xdr:cNvSpPr txBox="1"/>
      </xdr:nvSpPr>
      <xdr:spPr>
        <a:xfrm>
          <a:off x="1295718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3BDBE7C2-AE8A-4223-8368-5D9342143ED6}"/>
            </a:ext>
          </a:extLst>
        </xdr:cNvPr>
        <xdr:cNvSpPr txBox="1"/>
      </xdr:nvSpPr>
      <xdr:spPr>
        <a:xfrm>
          <a:off x="1217105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C81376A2-F328-4DD1-83B2-2E72156DD934}"/>
            </a:ext>
          </a:extLst>
        </xdr:cNvPr>
        <xdr:cNvSpPr txBox="1"/>
      </xdr:nvSpPr>
      <xdr:spPr>
        <a:xfrm>
          <a:off x="113544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293CA1D4-8E15-4DF6-9239-22E6417291F7}"/>
            </a:ext>
          </a:extLst>
        </xdr:cNvPr>
        <xdr:cNvSpPr txBox="1"/>
      </xdr:nvSpPr>
      <xdr:spPr>
        <a:xfrm>
          <a:off x="1373823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71137</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E76FF7CA-F8CC-4B7F-99D2-59CBF280A3A6}"/>
            </a:ext>
          </a:extLst>
        </xdr:cNvPr>
        <xdr:cNvSpPr txBox="1"/>
      </xdr:nvSpPr>
      <xdr:spPr>
        <a:xfrm>
          <a:off x="1295718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31132</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D61067DC-0AE4-46E7-88ED-A0C459E40786}"/>
            </a:ext>
          </a:extLst>
        </xdr:cNvPr>
        <xdr:cNvSpPr txBox="1"/>
      </xdr:nvSpPr>
      <xdr:spPr>
        <a:xfrm>
          <a:off x="1217105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D2247C33-76E5-4A4B-9F67-3A73073B94DB}"/>
            </a:ext>
          </a:extLst>
        </xdr:cNvPr>
        <xdr:cNvSpPr txBox="1"/>
      </xdr:nvSpPr>
      <xdr:spPr>
        <a:xfrm>
          <a:off x="113544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C7CEE2AC-8EE4-47B6-BA37-83836BDE7A9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9FD8D9ED-57F1-451F-977A-D1783BF5A65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61AD2732-4087-432F-991A-A2962D2CFE87}"/>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6AE42286-A52E-4820-9199-D5ABFD08259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37DA9CA1-873B-4F92-9CBB-51EA4C0D4F4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CA958CF8-4FAB-45B4-A286-2443A19D6F6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FE7E520A-CCA0-487B-AC57-11003AAD710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C073BA03-C756-40B7-9C86-A798389DD53D}"/>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6" name="正方形/長方形 375">
          <a:extLst>
            <a:ext uri="{FF2B5EF4-FFF2-40B4-BE49-F238E27FC236}">
              <a16:creationId xmlns:a16="http://schemas.microsoft.com/office/drawing/2014/main" id="{B7AC2380-8881-4596-88EC-6DDFC44D9DE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7" name="正方形/長方形 376">
          <a:extLst>
            <a:ext uri="{FF2B5EF4-FFF2-40B4-BE49-F238E27FC236}">
              <a16:creationId xmlns:a16="http://schemas.microsoft.com/office/drawing/2014/main" id="{14275138-E639-4680-803E-D61CE9C33CE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8" name="正方形/長方形 377">
          <a:extLst>
            <a:ext uri="{FF2B5EF4-FFF2-40B4-BE49-F238E27FC236}">
              <a16:creationId xmlns:a16="http://schemas.microsoft.com/office/drawing/2014/main" id="{92CD0F92-D576-4F60-AE14-3B6F1F525DE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9" name="正方形/長方形 378">
          <a:extLst>
            <a:ext uri="{FF2B5EF4-FFF2-40B4-BE49-F238E27FC236}">
              <a16:creationId xmlns:a16="http://schemas.microsoft.com/office/drawing/2014/main" id="{E3C0801F-E276-46F9-840E-F835F62841D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0" name="正方形/長方形 379">
          <a:extLst>
            <a:ext uri="{FF2B5EF4-FFF2-40B4-BE49-F238E27FC236}">
              <a16:creationId xmlns:a16="http://schemas.microsoft.com/office/drawing/2014/main" id="{9877753A-C96B-4713-965E-2FCCF0AB939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1" name="正方形/長方形 380">
          <a:extLst>
            <a:ext uri="{FF2B5EF4-FFF2-40B4-BE49-F238E27FC236}">
              <a16:creationId xmlns:a16="http://schemas.microsoft.com/office/drawing/2014/main" id="{1AA21609-C051-4E92-B250-784A0EDA564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2" name="正方形/長方形 381">
          <a:extLst>
            <a:ext uri="{FF2B5EF4-FFF2-40B4-BE49-F238E27FC236}">
              <a16:creationId xmlns:a16="http://schemas.microsoft.com/office/drawing/2014/main" id="{DB405403-A2F5-41E2-B16A-45DFB595947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3" name="正方形/長方形 382">
          <a:extLst>
            <a:ext uri="{FF2B5EF4-FFF2-40B4-BE49-F238E27FC236}">
              <a16:creationId xmlns:a16="http://schemas.microsoft.com/office/drawing/2014/main" id="{2EED2404-06B3-4F39-B16A-DA93488BDA34}"/>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0891151A-7B5D-4D58-AD2B-65E38CC57E8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25A6E9DF-12EE-4E56-972F-D74806A0028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986A6F44-D9CF-48AE-A760-7BAD0C89032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4CCB37E0-A855-4618-B355-7B5CA2F2F0EB}"/>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F678B5A3-5112-4940-9D2E-319229C3E4B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A96DC593-95F5-4890-B0AF-5E032135E38D}"/>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457BC763-00EC-4A95-BF90-36634927028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B5C46FD5-7E3F-4221-8EAD-594EDB9F13B9}"/>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2" name="正方形/長方形 391">
          <a:extLst>
            <a:ext uri="{FF2B5EF4-FFF2-40B4-BE49-F238E27FC236}">
              <a16:creationId xmlns:a16="http://schemas.microsoft.com/office/drawing/2014/main" id="{9C95B1E9-B64F-48D7-89E2-8047F263E87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3" name="正方形/長方形 392">
          <a:extLst>
            <a:ext uri="{FF2B5EF4-FFF2-40B4-BE49-F238E27FC236}">
              <a16:creationId xmlns:a16="http://schemas.microsoft.com/office/drawing/2014/main" id="{8D627F72-8156-40D9-8B1F-84867C4D75E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4" name="正方形/長方形 393">
          <a:extLst>
            <a:ext uri="{FF2B5EF4-FFF2-40B4-BE49-F238E27FC236}">
              <a16:creationId xmlns:a16="http://schemas.microsoft.com/office/drawing/2014/main" id="{37194D9F-90F2-4B73-B098-9AA36DF4AC7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5" name="正方形/長方形 394">
          <a:extLst>
            <a:ext uri="{FF2B5EF4-FFF2-40B4-BE49-F238E27FC236}">
              <a16:creationId xmlns:a16="http://schemas.microsoft.com/office/drawing/2014/main" id="{B335BEBA-0F89-4D51-AEF4-FE032ED371B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6" name="正方形/長方形 395">
          <a:extLst>
            <a:ext uri="{FF2B5EF4-FFF2-40B4-BE49-F238E27FC236}">
              <a16:creationId xmlns:a16="http://schemas.microsoft.com/office/drawing/2014/main" id="{0B6D0FF6-EEB5-4464-B2DD-811001E89A8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7" name="正方形/長方形 396">
          <a:extLst>
            <a:ext uri="{FF2B5EF4-FFF2-40B4-BE49-F238E27FC236}">
              <a16:creationId xmlns:a16="http://schemas.microsoft.com/office/drawing/2014/main" id="{D3323F0F-1F19-4761-86DB-5CFFBEFED5B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8" name="正方形/長方形 397">
          <a:extLst>
            <a:ext uri="{FF2B5EF4-FFF2-40B4-BE49-F238E27FC236}">
              <a16:creationId xmlns:a16="http://schemas.microsoft.com/office/drawing/2014/main" id="{08D3E53E-3B42-4CCA-9ED4-7327EC77CAA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9" name="正方形/長方形 398">
          <a:extLst>
            <a:ext uri="{FF2B5EF4-FFF2-40B4-BE49-F238E27FC236}">
              <a16:creationId xmlns:a16="http://schemas.microsoft.com/office/drawing/2014/main" id="{F811A38F-F2D4-4011-AA44-D38C2A54E8B0}"/>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0" name="テキスト ボックス 399">
          <a:extLst>
            <a:ext uri="{FF2B5EF4-FFF2-40B4-BE49-F238E27FC236}">
              <a16:creationId xmlns:a16="http://schemas.microsoft.com/office/drawing/2014/main" id="{4B350B81-77D9-49FB-AFCA-3DF5B9336B2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1" name="直線コネクタ 400">
          <a:extLst>
            <a:ext uri="{FF2B5EF4-FFF2-40B4-BE49-F238E27FC236}">
              <a16:creationId xmlns:a16="http://schemas.microsoft.com/office/drawing/2014/main" id="{38309409-E5F6-4408-B636-F000B5506595}"/>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02" name="テキスト ボックス 401">
          <a:extLst>
            <a:ext uri="{FF2B5EF4-FFF2-40B4-BE49-F238E27FC236}">
              <a16:creationId xmlns:a16="http://schemas.microsoft.com/office/drawing/2014/main" id="{FCA7D50B-27A5-47C8-BA17-ED0B6E689BA4}"/>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03" name="直線コネクタ 402">
          <a:extLst>
            <a:ext uri="{FF2B5EF4-FFF2-40B4-BE49-F238E27FC236}">
              <a16:creationId xmlns:a16="http://schemas.microsoft.com/office/drawing/2014/main" id="{19CE4F87-1EED-49C7-A95C-F61BADCDE734}"/>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04" name="テキスト ボックス 403">
          <a:extLst>
            <a:ext uri="{FF2B5EF4-FFF2-40B4-BE49-F238E27FC236}">
              <a16:creationId xmlns:a16="http://schemas.microsoft.com/office/drawing/2014/main" id="{506DC78E-D3C0-4D7C-BE32-F1EE7C536037}"/>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5" name="直線コネクタ 404">
          <a:extLst>
            <a:ext uri="{FF2B5EF4-FFF2-40B4-BE49-F238E27FC236}">
              <a16:creationId xmlns:a16="http://schemas.microsoft.com/office/drawing/2014/main" id="{B5E551B8-1A64-4E38-A28E-68F08CDB052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6" name="テキスト ボックス 405">
          <a:extLst>
            <a:ext uri="{FF2B5EF4-FFF2-40B4-BE49-F238E27FC236}">
              <a16:creationId xmlns:a16="http://schemas.microsoft.com/office/drawing/2014/main" id="{9672FA74-85D1-4245-9888-94CC4D71C689}"/>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7" name="直線コネクタ 406">
          <a:extLst>
            <a:ext uri="{FF2B5EF4-FFF2-40B4-BE49-F238E27FC236}">
              <a16:creationId xmlns:a16="http://schemas.microsoft.com/office/drawing/2014/main" id="{31CBCBD0-B447-4942-B4FF-1FCE5AE13358}"/>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8" name="テキスト ボックス 407">
          <a:extLst>
            <a:ext uri="{FF2B5EF4-FFF2-40B4-BE49-F238E27FC236}">
              <a16:creationId xmlns:a16="http://schemas.microsoft.com/office/drawing/2014/main" id="{77E8AC52-294A-4E2E-BEEB-E1CA184073D0}"/>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9" name="直線コネクタ 408">
          <a:extLst>
            <a:ext uri="{FF2B5EF4-FFF2-40B4-BE49-F238E27FC236}">
              <a16:creationId xmlns:a16="http://schemas.microsoft.com/office/drawing/2014/main" id="{7073C703-DB19-43AA-B3DF-A75E2DF316A0}"/>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0" name="テキスト ボックス 409">
          <a:extLst>
            <a:ext uri="{FF2B5EF4-FFF2-40B4-BE49-F238E27FC236}">
              <a16:creationId xmlns:a16="http://schemas.microsoft.com/office/drawing/2014/main" id="{3F0C9018-D298-4011-A862-03CF6495205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1" name="直線コネクタ 410">
          <a:extLst>
            <a:ext uri="{FF2B5EF4-FFF2-40B4-BE49-F238E27FC236}">
              <a16:creationId xmlns:a16="http://schemas.microsoft.com/office/drawing/2014/main" id="{35705CD7-6DE6-4DE5-99CD-BE995097356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2" name="テキスト ボックス 411">
          <a:extLst>
            <a:ext uri="{FF2B5EF4-FFF2-40B4-BE49-F238E27FC236}">
              <a16:creationId xmlns:a16="http://schemas.microsoft.com/office/drawing/2014/main" id="{7937E427-E654-4695-8A5A-F02F0209A3FF}"/>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3" name="直線コネクタ 412">
          <a:extLst>
            <a:ext uri="{FF2B5EF4-FFF2-40B4-BE49-F238E27FC236}">
              <a16:creationId xmlns:a16="http://schemas.microsoft.com/office/drawing/2014/main" id="{B4591F82-092D-4F66-98E7-A073E374C13C}"/>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14" name="テキスト ボックス 413">
          <a:extLst>
            <a:ext uri="{FF2B5EF4-FFF2-40B4-BE49-F238E27FC236}">
              <a16:creationId xmlns:a16="http://schemas.microsoft.com/office/drawing/2014/main" id="{29C89065-60F7-4272-BC29-B34A2482BC2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5" name="直線コネクタ 414">
          <a:extLst>
            <a:ext uri="{FF2B5EF4-FFF2-40B4-BE49-F238E27FC236}">
              <a16:creationId xmlns:a16="http://schemas.microsoft.com/office/drawing/2014/main" id="{9B1B5A75-6AFE-4C6C-ACBF-93554B1DFEC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庁舎】&#10;有形固定資産減価償却率グラフ枠">
          <a:extLst>
            <a:ext uri="{FF2B5EF4-FFF2-40B4-BE49-F238E27FC236}">
              <a16:creationId xmlns:a16="http://schemas.microsoft.com/office/drawing/2014/main" id="{48C5555D-C2CE-40CF-87E2-239F9EF1FCC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417" name="直線コネクタ 416">
          <a:extLst>
            <a:ext uri="{FF2B5EF4-FFF2-40B4-BE49-F238E27FC236}">
              <a16:creationId xmlns:a16="http://schemas.microsoft.com/office/drawing/2014/main" id="{F9E4ED8D-BA1C-4756-8632-148541075B94}"/>
            </a:ext>
          </a:extLst>
        </xdr:cNvPr>
        <xdr:cNvCxnSpPr/>
      </xdr:nvCxnSpPr>
      <xdr:spPr>
        <a:xfrm flipV="1">
          <a:off x="14703424" y="17123229"/>
          <a:ext cx="0" cy="150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418" name="【庁舎】&#10;有形固定資産減価償却率最小値テキスト">
          <a:extLst>
            <a:ext uri="{FF2B5EF4-FFF2-40B4-BE49-F238E27FC236}">
              <a16:creationId xmlns:a16="http://schemas.microsoft.com/office/drawing/2014/main" id="{6B59D460-BB12-4FF9-91FD-A67C56EF5629}"/>
            </a:ext>
          </a:extLst>
        </xdr:cNvPr>
        <xdr:cNvSpPr txBox="1"/>
      </xdr:nvSpPr>
      <xdr:spPr>
        <a:xfrm>
          <a:off x="1474216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419" name="直線コネクタ 418">
          <a:extLst>
            <a:ext uri="{FF2B5EF4-FFF2-40B4-BE49-F238E27FC236}">
              <a16:creationId xmlns:a16="http://schemas.microsoft.com/office/drawing/2014/main" id="{C7A0F9C8-79F4-46CD-861C-8C7F81F6D2F0}"/>
            </a:ext>
          </a:extLst>
        </xdr:cNvPr>
        <xdr:cNvCxnSpPr/>
      </xdr:nvCxnSpPr>
      <xdr:spPr>
        <a:xfrm>
          <a:off x="14611350" y="18625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20" name="【庁舎】&#10;有形固定資産減価償却率最大値テキスト">
          <a:extLst>
            <a:ext uri="{FF2B5EF4-FFF2-40B4-BE49-F238E27FC236}">
              <a16:creationId xmlns:a16="http://schemas.microsoft.com/office/drawing/2014/main" id="{75EEDF3D-F316-464C-AF9C-21B8D5862464}"/>
            </a:ext>
          </a:extLst>
        </xdr:cNvPr>
        <xdr:cNvSpPr txBox="1"/>
      </xdr:nvSpPr>
      <xdr:spPr>
        <a:xfrm>
          <a:off x="1474216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21" name="直線コネクタ 420">
          <a:extLst>
            <a:ext uri="{FF2B5EF4-FFF2-40B4-BE49-F238E27FC236}">
              <a16:creationId xmlns:a16="http://schemas.microsoft.com/office/drawing/2014/main" id="{518143CF-767A-4685-B9E0-51CF23D427FE}"/>
            </a:ext>
          </a:extLst>
        </xdr:cNvPr>
        <xdr:cNvCxnSpPr/>
      </xdr:nvCxnSpPr>
      <xdr:spPr>
        <a:xfrm>
          <a:off x="1461135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422" name="【庁舎】&#10;有形固定資産減価償却率平均値テキスト">
          <a:extLst>
            <a:ext uri="{FF2B5EF4-FFF2-40B4-BE49-F238E27FC236}">
              <a16:creationId xmlns:a16="http://schemas.microsoft.com/office/drawing/2014/main" id="{6DA76DBD-5679-4CA7-B53A-076F9F2A2CBF}"/>
            </a:ext>
          </a:extLst>
        </xdr:cNvPr>
        <xdr:cNvSpPr txBox="1"/>
      </xdr:nvSpPr>
      <xdr:spPr>
        <a:xfrm>
          <a:off x="14742160" y="17753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423" name="フローチャート: 判断 422">
          <a:extLst>
            <a:ext uri="{FF2B5EF4-FFF2-40B4-BE49-F238E27FC236}">
              <a16:creationId xmlns:a16="http://schemas.microsoft.com/office/drawing/2014/main" id="{B67BF6C8-C48C-4F33-8ADF-6544DCB4EAB4}"/>
            </a:ext>
          </a:extLst>
        </xdr:cNvPr>
        <xdr:cNvSpPr/>
      </xdr:nvSpPr>
      <xdr:spPr>
        <a:xfrm>
          <a:off x="14649450" y="1789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424" name="フローチャート: 判断 423">
          <a:extLst>
            <a:ext uri="{FF2B5EF4-FFF2-40B4-BE49-F238E27FC236}">
              <a16:creationId xmlns:a16="http://schemas.microsoft.com/office/drawing/2014/main" id="{F435D408-FED4-4577-B310-635E11C913CD}"/>
            </a:ext>
          </a:extLst>
        </xdr:cNvPr>
        <xdr:cNvSpPr/>
      </xdr:nvSpPr>
      <xdr:spPr>
        <a:xfrm>
          <a:off x="13887450" y="1796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425" name="フローチャート: 判断 424">
          <a:extLst>
            <a:ext uri="{FF2B5EF4-FFF2-40B4-BE49-F238E27FC236}">
              <a16:creationId xmlns:a16="http://schemas.microsoft.com/office/drawing/2014/main" id="{720DE3C2-CDD1-4DC9-9AE6-AE19622B661B}"/>
            </a:ext>
          </a:extLst>
        </xdr:cNvPr>
        <xdr:cNvSpPr/>
      </xdr:nvSpPr>
      <xdr:spPr>
        <a:xfrm>
          <a:off x="13089890" y="1792532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426" name="フローチャート: 判断 425">
          <a:extLst>
            <a:ext uri="{FF2B5EF4-FFF2-40B4-BE49-F238E27FC236}">
              <a16:creationId xmlns:a16="http://schemas.microsoft.com/office/drawing/2014/main" id="{E2DFD83C-B53A-4378-8BE3-93BBAA0163E1}"/>
            </a:ext>
          </a:extLst>
        </xdr:cNvPr>
        <xdr:cNvSpPr/>
      </xdr:nvSpPr>
      <xdr:spPr>
        <a:xfrm>
          <a:off x="12303760" y="180115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427" name="フローチャート: 判断 426">
          <a:extLst>
            <a:ext uri="{FF2B5EF4-FFF2-40B4-BE49-F238E27FC236}">
              <a16:creationId xmlns:a16="http://schemas.microsoft.com/office/drawing/2014/main" id="{29FD8EFE-A8DE-465B-BBF7-69A47E643631}"/>
            </a:ext>
          </a:extLst>
        </xdr:cNvPr>
        <xdr:cNvSpPr/>
      </xdr:nvSpPr>
      <xdr:spPr>
        <a:xfrm>
          <a:off x="11487150" y="179275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8E9A89AC-6D5F-49C6-9D34-8E6252F6079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5A99077A-E580-4166-AFEC-6D3C2AB22E1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90814B60-5F00-468A-A538-2B6D9D04517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CDB0FA42-0922-4C61-BA21-11C9E2D9FDD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9472A3F-4958-4BF0-8BE0-A3FB1DB74C8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433" name="楕円 432">
          <a:extLst>
            <a:ext uri="{FF2B5EF4-FFF2-40B4-BE49-F238E27FC236}">
              <a16:creationId xmlns:a16="http://schemas.microsoft.com/office/drawing/2014/main" id="{537B4A80-9533-42B8-B5CB-E9D1CA3B0FBF}"/>
            </a:ext>
          </a:extLst>
        </xdr:cNvPr>
        <xdr:cNvSpPr/>
      </xdr:nvSpPr>
      <xdr:spPr>
        <a:xfrm>
          <a:off x="14649450" y="183667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434" name="【庁舎】&#10;有形固定資産減価償却率該当値テキスト">
          <a:extLst>
            <a:ext uri="{FF2B5EF4-FFF2-40B4-BE49-F238E27FC236}">
              <a16:creationId xmlns:a16="http://schemas.microsoft.com/office/drawing/2014/main" id="{0E7A8966-8D4C-4028-8572-EAC696083241}"/>
            </a:ext>
          </a:extLst>
        </xdr:cNvPr>
        <xdr:cNvSpPr txBox="1"/>
      </xdr:nvSpPr>
      <xdr:spPr>
        <a:xfrm>
          <a:off x="14742160"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xdr:nvSpPr>
        <xdr:cNvPr id="435" name="楕円 434">
          <a:extLst>
            <a:ext uri="{FF2B5EF4-FFF2-40B4-BE49-F238E27FC236}">
              <a16:creationId xmlns:a16="http://schemas.microsoft.com/office/drawing/2014/main" id="{C94D8CBB-F83B-4F29-BE87-0AC0FF172D7B}"/>
            </a:ext>
          </a:extLst>
        </xdr:cNvPr>
        <xdr:cNvSpPr/>
      </xdr:nvSpPr>
      <xdr:spPr>
        <a:xfrm>
          <a:off x="13887450" y="183645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107</xdr:row>
      <xdr:rowOff>76200</xdr:rowOff>
    </xdr:to>
    <xdr:cxnSp macro="">
      <xdr:nvCxnSpPr>
        <xdr:cNvPr id="436" name="直線コネクタ 435">
          <a:extLst>
            <a:ext uri="{FF2B5EF4-FFF2-40B4-BE49-F238E27FC236}">
              <a16:creationId xmlns:a16="http://schemas.microsoft.com/office/drawing/2014/main" id="{64B7AC97-9D46-4B19-841A-4BA434404BE9}"/>
            </a:ext>
          </a:extLst>
        </xdr:cNvPr>
        <xdr:cNvCxnSpPr/>
      </xdr:nvCxnSpPr>
      <xdr:spPr>
        <a:xfrm>
          <a:off x="13942060" y="18409647"/>
          <a:ext cx="762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164193</xdr:rowOff>
    </xdr:from>
    <xdr:to>
      <xdr:col>76</xdr:col>
      <xdr:colOff>165100</xdr:colOff>
      <xdr:row>108</xdr:row>
      <xdr:rowOff>94343</xdr:rowOff>
    </xdr:to>
    <xdr:sp macro="" textlink="">
      <xdr:nvSpPr>
        <xdr:cNvPr id="437" name="楕円 436">
          <a:extLst>
            <a:ext uri="{FF2B5EF4-FFF2-40B4-BE49-F238E27FC236}">
              <a16:creationId xmlns:a16="http://schemas.microsoft.com/office/drawing/2014/main" id="{0FDC6AA4-1B5E-441F-81D2-6850B6822BFC}"/>
            </a:ext>
          </a:extLst>
        </xdr:cNvPr>
        <xdr:cNvSpPr/>
      </xdr:nvSpPr>
      <xdr:spPr>
        <a:xfrm>
          <a:off x="13089890" y="185131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108</xdr:row>
      <xdr:rowOff>43543</xdr:rowOff>
    </xdr:to>
    <xdr:cxnSp macro="">
      <xdr:nvCxnSpPr>
        <xdr:cNvPr id="438" name="直線コネクタ 437">
          <a:extLst>
            <a:ext uri="{FF2B5EF4-FFF2-40B4-BE49-F238E27FC236}">
              <a16:creationId xmlns:a16="http://schemas.microsoft.com/office/drawing/2014/main" id="{5B0DB43C-D33F-4248-8BFB-BA10A21DDCBF}"/>
            </a:ext>
          </a:extLst>
        </xdr:cNvPr>
        <xdr:cNvCxnSpPr/>
      </xdr:nvCxnSpPr>
      <xdr:spPr>
        <a:xfrm flipV="1">
          <a:off x="13144500" y="18409647"/>
          <a:ext cx="79756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7438</xdr:rowOff>
    </xdr:from>
    <xdr:to>
      <xdr:col>72</xdr:col>
      <xdr:colOff>38100</xdr:colOff>
      <xdr:row>108</xdr:row>
      <xdr:rowOff>109038</xdr:rowOff>
    </xdr:to>
    <xdr:sp macro="" textlink="">
      <xdr:nvSpPr>
        <xdr:cNvPr id="439" name="楕円 438">
          <a:extLst>
            <a:ext uri="{FF2B5EF4-FFF2-40B4-BE49-F238E27FC236}">
              <a16:creationId xmlns:a16="http://schemas.microsoft.com/office/drawing/2014/main" id="{9CF96AED-5AAE-4EF1-BF68-4E8EB6C0C04A}"/>
            </a:ext>
          </a:extLst>
        </xdr:cNvPr>
        <xdr:cNvSpPr/>
      </xdr:nvSpPr>
      <xdr:spPr>
        <a:xfrm>
          <a:off x="12303760" y="18525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58238</xdr:rowOff>
    </xdr:to>
    <xdr:cxnSp macro="">
      <xdr:nvCxnSpPr>
        <xdr:cNvPr id="440" name="直線コネクタ 439">
          <a:extLst>
            <a:ext uri="{FF2B5EF4-FFF2-40B4-BE49-F238E27FC236}">
              <a16:creationId xmlns:a16="http://schemas.microsoft.com/office/drawing/2014/main" id="{B2CC872F-DA99-4043-BC2B-8A0969D255CF}"/>
            </a:ext>
          </a:extLst>
        </xdr:cNvPr>
        <xdr:cNvCxnSpPr/>
      </xdr:nvCxnSpPr>
      <xdr:spPr>
        <a:xfrm flipV="1">
          <a:off x="12346940" y="18562048"/>
          <a:ext cx="79756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441" name="楕円 440">
          <a:extLst>
            <a:ext uri="{FF2B5EF4-FFF2-40B4-BE49-F238E27FC236}">
              <a16:creationId xmlns:a16="http://schemas.microsoft.com/office/drawing/2014/main" id="{50186158-F650-4061-A7F2-4B005DE22987}"/>
            </a:ext>
          </a:extLst>
        </xdr:cNvPr>
        <xdr:cNvSpPr/>
      </xdr:nvSpPr>
      <xdr:spPr>
        <a:xfrm>
          <a:off x="11487150" y="184687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58238</xdr:rowOff>
    </xdr:to>
    <xdr:cxnSp macro="">
      <xdr:nvCxnSpPr>
        <xdr:cNvPr id="442" name="直線コネクタ 441">
          <a:extLst>
            <a:ext uri="{FF2B5EF4-FFF2-40B4-BE49-F238E27FC236}">
              <a16:creationId xmlns:a16="http://schemas.microsoft.com/office/drawing/2014/main" id="{D3684E0A-178C-44F8-A1F8-D3F3C5932056}"/>
            </a:ext>
          </a:extLst>
        </xdr:cNvPr>
        <xdr:cNvCxnSpPr/>
      </xdr:nvCxnSpPr>
      <xdr:spPr>
        <a:xfrm>
          <a:off x="11541760" y="18517688"/>
          <a:ext cx="80518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443" name="n_1aveValue【庁舎】&#10;有形固定資産減価償却率">
          <a:extLst>
            <a:ext uri="{FF2B5EF4-FFF2-40B4-BE49-F238E27FC236}">
              <a16:creationId xmlns:a16="http://schemas.microsoft.com/office/drawing/2014/main" id="{975EDE35-6723-4DC7-9F3A-9478BE181E0E}"/>
            </a:ext>
          </a:extLst>
        </xdr:cNvPr>
        <xdr:cNvSpPr txBox="1"/>
      </xdr:nvSpPr>
      <xdr:spPr>
        <a:xfrm>
          <a:off x="13738234" y="1774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444" name="n_2aveValue【庁舎】&#10;有形固定資産減価償却率">
          <a:extLst>
            <a:ext uri="{FF2B5EF4-FFF2-40B4-BE49-F238E27FC236}">
              <a16:creationId xmlns:a16="http://schemas.microsoft.com/office/drawing/2014/main" id="{1363DE3E-D189-47AB-8DFE-0DA9CCD303FE}"/>
            </a:ext>
          </a:extLst>
        </xdr:cNvPr>
        <xdr:cNvSpPr txBox="1"/>
      </xdr:nvSpPr>
      <xdr:spPr>
        <a:xfrm>
          <a:off x="1295718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445" name="n_3aveValue【庁舎】&#10;有形固定資産減価償却率">
          <a:extLst>
            <a:ext uri="{FF2B5EF4-FFF2-40B4-BE49-F238E27FC236}">
              <a16:creationId xmlns:a16="http://schemas.microsoft.com/office/drawing/2014/main" id="{9ED02908-D4EF-48CF-BBB6-2ECF5C763B56}"/>
            </a:ext>
          </a:extLst>
        </xdr:cNvPr>
        <xdr:cNvSpPr txBox="1"/>
      </xdr:nvSpPr>
      <xdr:spPr>
        <a:xfrm>
          <a:off x="12171054" y="177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446" name="n_4aveValue【庁舎】&#10;有形固定資産減価償却率">
          <a:extLst>
            <a:ext uri="{FF2B5EF4-FFF2-40B4-BE49-F238E27FC236}">
              <a16:creationId xmlns:a16="http://schemas.microsoft.com/office/drawing/2014/main" id="{FFD6FCF9-A600-4A8C-B4B8-63AE56E13703}"/>
            </a:ext>
          </a:extLst>
        </xdr:cNvPr>
        <xdr:cNvSpPr txBox="1"/>
      </xdr:nvSpPr>
      <xdr:spPr>
        <a:xfrm>
          <a:off x="11354444" y="1770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108329</xdr:rowOff>
    </xdr:from>
    <xdr:ext cx="405111" cy="259045"/>
    <xdr:sp macro="" textlink="">
      <xdr:nvSpPr>
        <xdr:cNvPr id="447" name="n_1mainValue【庁舎】&#10;有形固定資産減価償却率">
          <a:extLst>
            <a:ext uri="{FF2B5EF4-FFF2-40B4-BE49-F238E27FC236}">
              <a16:creationId xmlns:a16="http://schemas.microsoft.com/office/drawing/2014/main" id="{CC70B712-ED15-48D6-A8B9-7C05DB7E1B95}"/>
            </a:ext>
          </a:extLst>
        </xdr:cNvPr>
        <xdr:cNvSpPr txBox="1"/>
      </xdr:nvSpPr>
      <xdr:spPr>
        <a:xfrm>
          <a:off x="13738234" y="1845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448" name="n_2mainValue【庁舎】&#10;有形固定資産減価償却率">
          <a:extLst>
            <a:ext uri="{FF2B5EF4-FFF2-40B4-BE49-F238E27FC236}">
              <a16:creationId xmlns:a16="http://schemas.microsoft.com/office/drawing/2014/main" id="{D26E5B1A-07B9-4201-B6BD-BA4918CAEBCD}"/>
            </a:ext>
          </a:extLst>
        </xdr:cNvPr>
        <xdr:cNvSpPr txBox="1"/>
      </xdr:nvSpPr>
      <xdr:spPr>
        <a:xfrm>
          <a:off x="12957184" y="1860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100165</xdr:rowOff>
    </xdr:from>
    <xdr:ext cx="405111" cy="259045"/>
    <xdr:sp macro="" textlink="">
      <xdr:nvSpPr>
        <xdr:cNvPr id="449" name="n_3mainValue【庁舎】&#10;有形固定資産減価償却率">
          <a:extLst>
            <a:ext uri="{FF2B5EF4-FFF2-40B4-BE49-F238E27FC236}">
              <a16:creationId xmlns:a16="http://schemas.microsoft.com/office/drawing/2014/main" id="{4ED0EE42-AE7C-4898-B1D3-F43D9954FC1D}"/>
            </a:ext>
          </a:extLst>
        </xdr:cNvPr>
        <xdr:cNvSpPr txBox="1"/>
      </xdr:nvSpPr>
      <xdr:spPr>
        <a:xfrm>
          <a:off x="12171054" y="1861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450" name="n_4mainValue【庁舎】&#10;有形固定資産減価償却率">
          <a:extLst>
            <a:ext uri="{FF2B5EF4-FFF2-40B4-BE49-F238E27FC236}">
              <a16:creationId xmlns:a16="http://schemas.microsoft.com/office/drawing/2014/main" id="{35C6A208-53A4-45F1-8FB5-02244CB5839A}"/>
            </a:ext>
          </a:extLst>
        </xdr:cNvPr>
        <xdr:cNvSpPr txBox="1"/>
      </xdr:nvSpPr>
      <xdr:spPr>
        <a:xfrm>
          <a:off x="11354444" y="1856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a:extLst>
            <a:ext uri="{FF2B5EF4-FFF2-40B4-BE49-F238E27FC236}">
              <a16:creationId xmlns:a16="http://schemas.microsoft.com/office/drawing/2014/main" id="{34A67CD8-721A-4FF8-BD29-57DA30403B1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a:extLst>
            <a:ext uri="{FF2B5EF4-FFF2-40B4-BE49-F238E27FC236}">
              <a16:creationId xmlns:a16="http://schemas.microsoft.com/office/drawing/2014/main" id="{F60D3651-077A-4C7C-BD00-E372B0A2F09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a:extLst>
            <a:ext uri="{FF2B5EF4-FFF2-40B4-BE49-F238E27FC236}">
              <a16:creationId xmlns:a16="http://schemas.microsoft.com/office/drawing/2014/main" id="{10DC3555-C067-4A0A-9078-57B71323CE4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a:extLst>
            <a:ext uri="{FF2B5EF4-FFF2-40B4-BE49-F238E27FC236}">
              <a16:creationId xmlns:a16="http://schemas.microsoft.com/office/drawing/2014/main" id="{A91A2FEE-ECFD-4464-80EF-C02C42DB349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a:extLst>
            <a:ext uri="{FF2B5EF4-FFF2-40B4-BE49-F238E27FC236}">
              <a16:creationId xmlns:a16="http://schemas.microsoft.com/office/drawing/2014/main" id="{8F862063-3E03-4E3E-8643-A1FB8D1454F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a:extLst>
            <a:ext uri="{FF2B5EF4-FFF2-40B4-BE49-F238E27FC236}">
              <a16:creationId xmlns:a16="http://schemas.microsoft.com/office/drawing/2014/main" id="{EB6551A5-AD25-4B3D-AFE5-8C50E369AD0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a:extLst>
            <a:ext uri="{FF2B5EF4-FFF2-40B4-BE49-F238E27FC236}">
              <a16:creationId xmlns:a16="http://schemas.microsoft.com/office/drawing/2014/main" id="{BC8FED92-5DFB-4799-8F65-EA5113FA048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a:extLst>
            <a:ext uri="{FF2B5EF4-FFF2-40B4-BE49-F238E27FC236}">
              <a16:creationId xmlns:a16="http://schemas.microsoft.com/office/drawing/2014/main" id="{13B2E605-8744-49AB-A679-F4342F6BE94F}"/>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5F114163-0F2A-4305-B126-BC1719EE201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8577144C-811E-4A70-895E-F3D00DBBF31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E3D85FFB-4112-465F-BFCD-339C52D05C6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図書館については、前年度と比較し</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ポイント増加しており、築</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年以上が経過しているため老朽化が進んでいるが利用者も多いことから計画的な修繕を行い、長寿命化を図る。</a:t>
          </a:r>
        </a:p>
        <a:p>
          <a:r>
            <a:rPr kumimoji="1" lang="ja-JP" altLang="en-US" sz="1100">
              <a:latin typeface="ＭＳ Ｐゴシック" panose="020B0600070205080204" pitchFamily="50" charset="-128"/>
              <a:ea typeface="ＭＳ Ｐゴシック" panose="020B0600070205080204" pitchFamily="50" charset="-128"/>
            </a:rPr>
            <a:t>町体育館については、前年度と比較し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ポイント増加し依然として類似団体平均を上回っているため今後も老朽化対策を行っていく。プールについては、横芝</a:t>
          </a:r>
          <a:r>
            <a:rPr kumimoji="1" lang="en-US" altLang="ja-JP" sz="1100">
              <a:latin typeface="ＭＳ Ｐゴシック" panose="020B0600070205080204" pitchFamily="50" charset="-128"/>
              <a:ea typeface="ＭＳ Ｐゴシック" panose="020B0600070205080204" pitchFamily="50" charset="-128"/>
            </a:rPr>
            <a:t>B&amp;G</a:t>
          </a:r>
          <a:r>
            <a:rPr kumimoji="1" lang="ja-JP" altLang="en-US" sz="1100">
              <a:latin typeface="ＭＳ Ｐゴシック" panose="020B0600070205080204" pitchFamily="50" charset="-128"/>
              <a:ea typeface="ＭＳ Ｐゴシック" panose="020B0600070205080204" pitchFamily="50" charset="-128"/>
            </a:rPr>
            <a:t>海洋センターが築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年を超えており、施設の除却や統合を検討していく。</a:t>
          </a:r>
        </a:p>
        <a:p>
          <a:r>
            <a:rPr kumimoji="1" lang="ja-JP" altLang="en-US" sz="1100">
              <a:latin typeface="ＭＳ Ｐゴシック" panose="020B0600070205080204" pitchFamily="50" charset="-128"/>
              <a:ea typeface="ＭＳ Ｐゴシック" panose="020B0600070205080204" pitchFamily="50" charset="-128"/>
            </a:rPr>
            <a:t>福祉施設については、平成</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年度に建設された唯一の福祉施設となっており当町において重要度の高い施設となっているため、個別施設計画に基づいて計画的に修繕を行っていく。</a:t>
          </a:r>
        </a:p>
        <a:p>
          <a:r>
            <a:rPr kumimoji="1" lang="ja-JP" altLang="en-US" sz="1100">
              <a:latin typeface="ＭＳ Ｐゴシック" panose="020B0600070205080204" pitchFamily="50" charset="-128"/>
              <a:ea typeface="ＭＳ Ｐゴシック" panose="020B0600070205080204" pitchFamily="50" charset="-128"/>
            </a:rPr>
            <a:t>庁舎については、築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年以上が経過しており老朽化が進んでいることから、策定した個別施設計画に基づき長寿命化を図る。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23,041
22,578
67.01
13,510,776
12,994,132
464,902
7,056,271
10,539,713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年度をピークとして減少傾向にあり、令和３年度は前年度より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となった。全国平均を上回る高齢化率（令和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　</a:t>
          </a:r>
          <a:r>
            <a:rPr kumimoji="1" lang="en-US" altLang="ja-JP" sz="1300">
              <a:latin typeface="ＭＳ Ｐゴシック" panose="020B0600070205080204" pitchFamily="50" charset="-128"/>
              <a:ea typeface="ＭＳ Ｐゴシック" panose="020B0600070205080204" pitchFamily="50" charset="-128"/>
            </a:rPr>
            <a:t>37.17%</a:t>
          </a:r>
          <a:r>
            <a:rPr kumimoji="1" lang="ja-JP" altLang="en-US" sz="1300">
              <a:latin typeface="ＭＳ Ｐゴシック" panose="020B0600070205080204" pitchFamily="50" charset="-128"/>
              <a:ea typeface="ＭＳ Ｐゴシック" panose="020B0600070205080204" pitchFamily="50" charset="-128"/>
            </a:rPr>
            <a:t>）、生産年齢人口の減少などにより、税収基盤が弱く、全国平均、千葉県平均と比較しても低い数値となっている。町税の徴収率向上推進など自主財源の確保を図るとともに、歳出構造の見直し、事務事業の効率化とスリム化に取り組み、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次総合計画に沿った計画的な事業展開を進め持続可能な行財政基盤の確立に努める。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令和３年度は前年度比で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ポイント改善し、類似団体平均を上回るの</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った。主な要因は、人件費や扶助費などの義務的経費や補助費等の増加により経常経費充当一般財源が増加した一方で、地方交付税や地方消費税交付金の増加により経常一般財源の増加し、分母である経常一般財源が分子である経常経費充当一般財源を大きく上回ったためである。</a:t>
          </a:r>
        </a:p>
        <a:p>
          <a:r>
            <a:rPr kumimoji="1" lang="ja-JP" altLang="en-US" sz="1300">
              <a:latin typeface="ＭＳ Ｐゴシック" panose="020B0600070205080204" pitchFamily="50" charset="-128"/>
              <a:ea typeface="ＭＳ Ｐゴシック" panose="020B0600070205080204" pitchFamily="50" charset="-128"/>
            </a:rPr>
            <a:t>　公債費などの義務的経費は今後も増加傾向にあり、歳出面の急激な改善は見込めないことから、経常的経費の削減を図りつつ、歳入面の改善も課題となる。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8534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65</xdr:row>
      <xdr:rowOff>118872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356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118872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102108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5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a:t>
          </a:r>
          <a:r>
            <a:rPr kumimoji="1" lang="en-US" altLang="ja-JP" sz="1300">
              <a:latin typeface="ＭＳ Ｐゴシック" panose="020B0600070205080204" pitchFamily="50" charset="-128"/>
              <a:ea typeface="ＭＳ Ｐゴシック" panose="020B0600070205080204" pitchFamily="50" charset="-128"/>
            </a:rPr>
            <a:t>11,444</a:t>
          </a:r>
          <a:r>
            <a:rPr kumimoji="1" lang="ja-JP" altLang="en-US" sz="1300">
              <a:latin typeface="ＭＳ Ｐゴシック" panose="020B0600070205080204" pitchFamily="50" charset="-128"/>
              <a:ea typeface="ＭＳ Ｐゴシック" panose="020B0600070205080204" pitchFamily="50" charset="-128"/>
            </a:rPr>
            <a:t>円の増額し、類似団体平均を</a:t>
          </a:r>
          <a:r>
            <a:rPr kumimoji="1" lang="en-US" altLang="ja-JP" sz="1300">
              <a:latin typeface="ＭＳ Ｐゴシック" panose="020B0600070205080204" pitchFamily="50" charset="-128"/>
              <a:ea typeface="ＭＳ Ｐゴシック" panose="020B0600070205080204" pitchFamily="50" charset="-128"/>
            </a:rPr>
            <a:t>7,462</a:t>
          </a:r>
          <a:r>
            <a:rPr kumimoji="1" lang="ja-JP" altLang="en-US" sz="1300">
              <a:latin typeface="ＭＳ Ｐゴシック" panose="020B0600070205080204" pitchFamily="50" charset="-128"/>
              <a:ea typeface="ＭＳ Ｐゴシック" panose="020B0600070205080204" pitchFamily="50" charset="-128"/>
            </a:rPr>
            <a:t>円上回った。主な要因は、がん集団検診、ネットワーク機器更新に伴う業務委託、新型コロナウイルスワクチン接種業務委託などによる委託料の増額、公共施設（旧横芝行政センター）の除却に係る費用が増えたことから、全体では増額となっている。今後は費用対効果を勘案した中で、委託可能な業務について民間へ移行していくとともに、職員数の適正化、時間外勤務手当の抑制などに努め、コスト縮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133212</xdr:rowOff>
    </xdr:from>
    <xdr:to>
      <xdr:col>23</xdr:col>
      <xdr:colOff>133350</xdr:colOff>
      <xdr:row>84</xdr:row>
      <xdr:rowOff>93259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3562"/>
          <a:ext cx="838200" cy="1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150771</xdr:rowOff>
    </xdr:from>
    <xdr:to>
      <xdr:col>19</xdr:col>
      <xdr:colOff>133350</xdr:colOff>
      <xdr:row>83</xdr:row>
      <xdr:rowOff>133212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9671"/>
          <a:ext cx="889000" cy="1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38255</xdr:rowOff>
    </xdr:from>
    <xdr:to>
      <xdr:col>15</xdr:col>
      <xdr:colOff>82550</xdr:colOff>
      <xdr:row>82</xdr:row>
      <xdr:rowOff>150771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7155"/>
          <a:ext cx="889000" cy="1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20744</xdr:rowOff>
    </xdr:from>
    <xdr:to>
      <xdr:col>11</xdr:col>
      <xdr:colOff>31750</xdr:colOff>
      <xdr:row>82</xdr:row>
      <xdr:rowOff>38255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964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42459</xdr:rowOff>
    </xdr:from>
    <xdr:to>
      <xdr:col>23</xdr:col>
      <xdr:colOff>184150</xdr:colOff>
      <xdr:row>84</xdr:row>
      <xdr:rowOff>144059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82412</xdr:rowOff>
    </xdr:from>
    <xdr:to>
      <xdr:col>19</xdr:col>
      <xdr:colOff>184150</xdr:colOff>
      <xdr:row>84</xdr:row>
      <xdr:rowOff>12562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168789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99971</xdr:rowOff>
    </xdr:from>
    <xdr:to>
      <xdr:col>15</xdr:col>
      <xdr:colOff>133350</xdr:colOff>
      <xdr:row>83</xdr:row>
      <xdr:rowOff>30121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40298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2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158905</xdr:rowOff>
    </xdr:from>
    <xdr:to>
      <xdr:col>11</xdr:col>
      <xdr:colOff>82550</xdr:colOff>
      <xdr:row>82</xdr:row>
      <xdr:rowOff>89055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99232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141394</xdr:rowOff>
    </xdr:from>
    <xdr:to>
      <xdr:col>7</xdr:col>
      <xdr:colOff>31750</xdr:colOff>
      <xdr:row>82</xdr:row>
      <xdr:rowOff>71544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81721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令和３年度は変動はなく、類似団体平均を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人事院や千葉県人事委員会の勧告制度を踏まえ、行政改革大綱に沿った給与制度、運用及び水準の適正化に努める。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51707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令和３年度は前年度比で、</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人増加しており、類似団体平均を</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65133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7435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3084</xdr:rowOff>
    </xdr:from>
    <xdr:to>
      <xdr:col>77</xdr:col>
      <xdr:colOff>44450</xdr:colOff>
      <xdr:row>62</xdr:row>
      <xdr:rowOff>44450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329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62</xdr:row>
      <xdr:rowOff>3084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019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143510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14333</xdr:rowOff>
    </xdr:from>
    <xdr:to>
      <xdr:col>81</xdr:col>
      <xdr:colOff>95250</xdr:colOff>
      <xdr:row>62</xdr:row>
      <xdr:rowOff>115933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157860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1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123734</xdr:rowOff>
    </xdr:from>
    <xdr:to>
      <xdr:col>73</xdr:col>
      <xdr:colOff>44450</xdr:colOff>
      <xdr:row>62</xdr:row>
      <xdr:rowOff>53884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38661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142439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主な要因は分子となる元利償還金の額や準元利償還金等が増加はあるものの、分母となる標準財政規模のうち標準税収入額等と普通交付税額が大きく増加したためである。</a:t>
          </a:r>
        </a:p>
        <a:p>
          <a:r>
            <a:rPr kumimoji="1" lang="ja-JP" altLang="en-US" sz="1300">
              <a:latin typeface="ＭＳ Ｐゴシック" panose="020B0600070205080204" pitchFamily="50" charset="-128"/>
              <a:ea typeface="ＭＳ Ｐゴシック" panose="020B0600070205080204" pitchFamily="50" charset="-128"/>
            </a:rPr>
            <a:t>財政状況を考慮した計画的な地方債の発行、対象事業の精査等により実質公債費比率の抑制に努める。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4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60113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76200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令和３年度は財政調整基金や減債基金などの充当可能財源が地方債残高などの将来負担額を下回ったため</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となり、</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年連続の改善となっている。主な要因は、地方債現在高の減少や、病院事業債の元金償還が進んだことに伴う公営企業債等繰入見込額の減少、標準財政規模の増額などである。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以降に横芝小学校改築事業に係る地方債発行を見込んでいるため、今後将来負担比率は増加する見込みであるため、引き続き財政状況を考慮した計画的な地方債の発行、対象事業の精査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27474</xdr:rowOff>
    </xdr:from>
    <xdr:to>
      <xdr:col>77</xdr:col>
      <xdr:colOff>44450</xdr:colOff>
      <xdr:row>14</xdr:row>
      <xdr:rowOff>56430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4277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56430</xdr:rowOff>
    </xdr:from>
    <xdr:to>
      <xdr:col>72</xdr:col>
      <xdr:colOff>203200</xdr:colOff>
      <xdr:row>14</xdr:row>
      <xdr:rowOff>66082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4567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93616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9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66082</xdr:rowOff>
    </xdr:from>
    <xdr:to>
      <xdr:col>68</xdr:col>
      <xdr:colOff>152400</xdr:colOff>
      <xdr:row>14</xdr:row>
      <xdr:rowOff>105495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466382"/>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148124</xdr:rowOff>
    </xdr:from>
    <xdr:to>
      <xdr:col>77</xdr:col>
      <xdr:colOff>95250</xdr:colOff>
      <xdr:row>14</xdr:row>
      <xdr:rowOff>78274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88451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4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xdr:rowOff>
    </xdr:from>
    <xdr:to>
      <xdr:col>73</xdr:col>
      <xdr:colOff>44450</xdr:colOff>
      <xdr:row>14</xdr:row>
      <xdr:rowOff>107230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92007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4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xdr:rowOff>
    </xdr:from>
    <xdr:to>
      <xdr:col>68</xdr:col>
      <xdr:colOff>203200</xdr:colOff>
      <xdr:row>14</xdr:row>
      <xdr:rowOff>116882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101659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5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54695</xdr:rowOff>
    </xdr:from>
    <xdr:to>
      <xdr:col>64</xdr:col>
      <xdr:colOff>152400</xdr:colOff>
      <xdr:row>14</xdr:row>
      <xdr:rowOff>156295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141072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23,041
22,578
67.01
13,510,776
12,994,132
464,902
7,056,271
10,539,713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主な要因としては、会計年度任用職員の増加がある一方で、給与改定に伴う減少による。</a:t>
          </a:r>
        </a:p>
        <a:p>
          <a:r>
            <a:rPr kumimoji="1" lang="ja-JP" altLang="en-US" sz="1300">
              <a:latin typeface="ＭＳ Ｐゴシック" panose="020B0600070205080204" pitchFamily="50" charset="-128"/>
              <a:ea typeface="ＭＳ Ｐゴシック" panose="020B0600070205080204" pitchFamily="50" charset="-128"/>
            </a:rPr>
            <a:t>今後も定員適正化計画や行政改革大綱に掲げる定員管理の適正化、給与の適正化など人件費の上昇抑制に努める。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合併団体であることから同種の施設を多く保有しており、ランニングコストが多額となっている。今後施設の統廃合を進めるなど施設の維持・管理費経費の抑制を図っていく。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38100</xdr:rowOff>
    </xdr:from>
    <xdr:to>
      <xdr:col>82</xdr:col>
      <xdr:colOff>107950</xdr:colOff>
      <xdr:row>16</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1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16</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今後は、高齢化による社会福祉費及び老人福祉費の増加、少子化による児童福祉費の減少により、扶助費全体としては横ばい又は微増が見込まれる。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ポイント下回っている。大半を特別会計への繰出金が占めており、国民健康保険特別会計への繰出が減となったものの高齢化率の上昇に伴い介護保険特別会計への繰出が増となったことが要因となっている。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特別会計の運営状況を把握し国民健康保険税、各種保険料の確保や経費の節減を図り、負担縮減に努める。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56</xdr:row>
      <xdr:rowOff>78015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34472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ポイントの減少したが、類似団体平均を</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ポイント上回っている。病院事業会計を有しており、一般会計からの繰出金が性質上補助費等に分類されることや、航空機騒音対策の対象地域であることから、環境対策事業や地域振興事業の実施により、数値が高い状況である。各種団体へ交付する補助金については、適当な事業を行っているのかなどについて、補助金交付基準及び補助金見直し基準をもとに検証及び見直し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963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96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10414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500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129287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5549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10413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5366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県平均、全国平均、類似団体平均を下回っているが、以前として補助費等が高い水準にあるため、病院事業会計繰出金や一部事務組合への負担金抑制をに努めていく。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337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26415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57200"/>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78994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51143</xdr:rowOff>
    </xdr:from>
    <xdr:to>
      <xdr:col>29</xdr:col>
      <xdr:colOff>127000</xdr:colOff>
      <xdr:row>17</xdr:row>
      <xdr:rowOff>76098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3418"/>
          <a:ext cx="6477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73450</xdr:rowOff>
    </xdr:from>
    <xdr:to>
      <xdr:col>26</xdr:col>
      <xdr:colOff>50800</xdr:colOff>
      <xdr:row>17</xdr:row>
      <xdr:rowOff>76098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35725"/>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73450</xdr:rowOff>
    </xdr:from>
    <xdr:to>
      <xdr:col>22</xdr:col>
      <xdr:colOff>114300</xdr:colOff>
      <xdr:row>17</xdr:row>
      <xdr:rowOff>156280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5725"/>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156280</xdr:rowOff>
    </xdr:from>
    <xdr:to>
      <xdr:col>18</xdr:col>
      <xdr:colOff>177800</xdr:colOff>
      <xdr:row>18</xdr:row>
      <xdr:rowOff>24721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8555"/>
          <a:ext cx="698500" cy="39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343</xdr:rowOff>
    </xdr:from>
    <xdr:to>
      <xdr:col>29</xdr:col>
      <xdr:colOff>177800</xdr:colOff>
      <xdr:row>17</xdr:row>
      <xdr:rowOff>101943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25298</xdr:rowOff>
    </xdr:from>
    <xdr:to>
      <xdr:col>26</xdr:col>
      <xdr:colOff>101600</xdr:colOff>
      <xdr:row>17</xdr:row>
      <xdr:rowOff>126898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137075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56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22650</xdr:rowOff>
    </xdr:from>
    <xdr:to>
      <xdr:col>22</xdr:col>
      <xdr:colOff>165100</xdr:colOff>
      <xdr:row>17</xdr:row>
      <xdr:rowOff>124250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134427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105480</xdr:rowOff>
    </xdr:from>
    <xdr:to>
      <xdr:col>19</xdr:col>
      <xdr:colOff>38100</xdr:colOff>
      <xdr:row>18</xdr:row>
      <xdr:rowOff>35630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45807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3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145371</xdr:rowOff>
    </xdr:from>
    <xdr:to>
      <xdr:col>15</xdr:col>
      <xdr:colOff>101600</xdr:colOff>
      <xdr:row>18</xdr:row>
      <xdr:rowOff>75521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85698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7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236630</xdr:rowOff>
    </xdr:from>
    <xdr:to>
      <xdr:col>29</xdr:col>
      <xdr:colOff>127000</xdr:colOff>
      <xdr:row>35</xdr:row>
      <xdr:rowOff>250182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46980"/>
          <a:ext cx="647700" cy="1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126739</xdr:rowOff>
    </xdr:from>
    <xdr:to>
      <xdr:col>26</xdr:col>
      <xdr:colOff>50800</xdr:colOff>
      <xdr:row>35</xdr:row>
      <xdr:rowOff>250182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37089"/>
          <a:ext cx="698500" cy="12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126739</xdr:rowOff>
    </xdr:from>
    <xdr:to>
      <xdr:col>22</xdr:col>
      <xdr:colOff>114300</xdr:colOff>
      <xdr:row>35</xdr:row>
      <xdr:rowOff>206814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37089"/>
          <a:ext cx="698500" cy="8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206814</xdr:rowOff>
    </xdr:from>
    <xdr:to>
      <xdr:col>18</xdr:col>
      <xdr:colOff>177800</xdr:colOff>
      <xdr:row>35</xdr:row>
      <xdr:rowOff>236107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17164"/>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185830</xdr:rowOff>
    </xdr:from>
    <xdr:to>
      <xdr:col>29</xdr:col>
      <xdr:colOff>177800</xdr:colOff>
      <xdr:row>35</xdr:row>
      <xdr:rowOff>287430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6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157907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199382</xdr:rowOff>
    </xdr:from>
    <xdr:to>
      <xdr:col>26</xdr:col>
      <xdr:colOff>101600</xdr:colOff>
      <xdr:row>35</xdr:row>
      <xdr:rowOff>300982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311159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75939</xdr:rowOff>
    </xdr:from>
    <xdr:to>
      <xdr:col>22</xdr:col>
      <xdr:colOff>165100</xdr:colOff>
      <xdr:row>35</xdr:row>
      <xdr:rowOff>177539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8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187716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5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156014</xdr:rowOff>
    </xdr:from>
    <xdr:to>
      <xdr:col>19</xdr:col>
      <xdr:colOff>38100</xdr:colOff>
      <xdr:row>35</xdr:row>
      <xdr:rowOff>257614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6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242391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185307</xdr:rowOff>
    </xdr:from>
    <xdr:to>
      <xdr:col>15</xdr:col>
      <xdr:colOff>101600</xdr:colOff>
      <xdr:row>35</xdr:row>
      <xdr:rowOff>286907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9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271684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8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23,041
22,578
67.01
13,510,776
12,994,132
464,902
7,056,271
10,539,713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156355</xdr:rowOff>
    </xdr:from>
    <xdr:to>
      <xdr:col>24</xdr:col>
      <xdr:colOff>63500</xdr:colOff>
      <xdr:row>36</xdr:row>
      <xdr:rowOff>2279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7105"/>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2279</xdr:rowOff>
    </xdr:from>
    <xdr:to>
      <xdr:col>19</xdr:col>
      <xdr:colOff>177800</xdr:colOff>
      <xdr:row>36</xdr:row>
      <xdr:rowOff>124106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74479"/>
          <a:ext cx="889000" cy="1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124106</xdr:rowOff>
    </xdr:from>
    <xdr:to>
      <xdr:col>15</xdr:col>
      <xdr:colOff>50800</xdr:colOff>
      <xdr:row>36</xdr:row>
      <xdr:rowOff>160470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6306"/>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160470</xdr:rowOff>
    </xdr:from>
    <xdr:to>
      <xdr:col>10</xdr:col>
      <xdr:colOff>114300</xdr:colOff>
      <xdr:row>37</xdr:row>
      <xdr:rowOff>6443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32670"/>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105555</xdr:rowOff>
    </xdr:from>
    <xdr:to>
      <xdr:col>24</xdr:col>
      <xdr:colOff>114300</xdr:colOff>
      <xdr:row>36</xdr:row>
      <xdr:rowOff>35705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128432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122929</xdr:rowOff>
    </xdr:from>
    <xdr:to>
      <xdr:col>20</xdr:col>
      <xdr:colOff>38100</xdr:colOff>
      <xdr:row>36</xdr:row>
      <xdr:rowOff>53079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69606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73306</xdr:rowOff>
    </xdr:from>
    <xdr:to>
      <xdr:col>15</xdr:col>
      <xdr:colOff>101600</xdr:colOff>
      <xdr:row>37</xdr:row>
      <xdr:rowOff>3456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109670</xdr:rowOff>
    </xdr:from>
    <xdr:to>
      <xdr:col>10</xdr:col>
      <xdr:colOff>165100</xdr:colOff>
      <xdr:row>37</xdr:row>
      <xdr:rowOff>39820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56347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127093</xdr:rowOff>
    </xdr:from>
    <xdr:to>
      <xdr:col>6</xdr:col>
      <xdr:colOff>38100</xdr:colOff>
      <xdr:row>37</xdr:row>
      <xdr:rowOff>57243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73770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88330</xdr:rowOff>
    </xdr:from>
    <xdr:to>
      <xdr:col>24</xdr:col>
      <xdr:colOff>63500</xdr:colOff>
      <xdr:row>56</xdr:row>
      <xdr:rowOff>78125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18080"/>
          <a:ext cx="838200" cy="16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78125</xdr:rowOff>
    </xdr:from>
    <xdr:to>
      <xdr:col>19</xdr:col>
      <xdr:colOff>177800</xdr:colOff>
      <xdr:row>57</xdr:row>
      <xdr:rowOff>8092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79325"/>
          <a:ext cx="8890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8092</xdr:rowOff>
    </xdr:from>
    <xdr:to>
      <xdr:col>15</xdr:col>
      <xdr:colOff>50800</xdr:colOff>
      <xdr:row>57</xdr:row>
      <xdr:rowOff>147407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80742"/>
          <a:ext cx="889000" cy="13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143162</xdr:rowOff>
    </xdr:from>
    <xdr:to>
      <xdr:col>10</xdr:col>
      <xdr:colOff>114300</xdr:colOff>
      <xdr:row>57</xdr:row>
      <xdr:rowOff>147407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15812"/>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37530</xdr:rowOff>
    </xdr:from>
    <xdr:to>
      <xdr:col>24</xdr:col>
      <xdr:colOff>114300</xdr:colOff>
      <xdr:row>55</xdr:row>
      <xdr:rowOff>139130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60407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1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27325</xdr:rowOff>
    </xdr:from>
    <xdr:to>
      <xdr:col>20</xdr:col>
      <xdr:colOff>38100</xdr:colOff>
      <xdr:row>56</xdr:row>
      <xdr:rowOff>128925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145452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128742</xdr:rowOff>
    </xdr:from>
    <xdr:to>
      <xdr:col>15</xdr:col>
      <xdr:colOff>101600</xdr:colOff>
      <xdr:row>57</xdr:row>
      <xdr:rowOff>58892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50019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96607</xdr:rowOff>
    </xdr:from>
    <xdr:to>
      <xdr:col>10</xdr:col>
      <xdr:colOff>165100</xdr:colOff>
      <xdr:row>58</xdr:row>
      <xdr:rowOff>26757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17884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92362</xdr:rowOff>
    </xdr:from>
    <xdr:to>
      <xdr:col>6</xdr:col>
      <xdr:colOff>38100</xdr:colOff>
      <xdr:row>58</xdr:row>
      <xdr:rowOff>22512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13639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72034</xdr:rowOff>
    </xdr:from>
    <xdr:to>
      <xdr:col>24</xdr:col>
      <xdr:colOff>63500</xdr:colOff>
      <xdr:row>78</xdr:row>
      <xdr:rowOff>101524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5134"/>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101524</xdr:rowOff>
    </xdr:from>
    <xdr:to>
      <xdr:col>19</xdr:col>
      <xdr:colOff>177800</xdr:colOff>
      <xdr:row>78</xdr:row>
      <xdr:rowOff>110302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4624"/>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72126</xdr:rowOff>
    </xdr:from>
    <xdr:to>
      <xdr:col>15</xdr:col>
      <xdr:colOff>50800</xdr:colOff>
      <xdr:row>78</xdr:row>
      <xdr:rowOff>110302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5226"/>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72126</xdr:rowOff>
    </xdr:from>
    <xdr:to>
      <xdr:col>10</xdr:col>
      <xdr:colOff>114300</xdr:colOff>
      <xdr:row>78</xdr:row>
      <xdr:rowOff>92517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45226"/>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21234</xdr:rowOff>
    </xdr:from>
    <xdr:to>
      <xdr:col>24</xdr:col>
      <xdr:colOff>114300</xdr:colOff>
      <xdr:row>78</xdr:row>
      <xdr:rowOff>122834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107611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50724</xdr:rowOff>
    </xdr:from>
    <xdr:to>
      <xdr:col>20</xdr:col>
      <xdr:colOff>38100</xdr:colOff>
      <xdr:row>78</xdr:row>
      <xdr:rowOff>152324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143451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1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59502</xdr:rowOff>
    </xdr:from>
    <xdr:to>
      <xdr:col>15</xdr:col>
      <xdr:colOff>101600</xdr:colOff>
      <xdr:row>78</xdr:row>
      <xdr:rowOff>161102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152229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2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21326</xdr:rowOff>
    </xdr:from>
    <xdr:to>
      <xdr:col>10</xdr:col>
      <xdr:colOff>165100</xdr:colOff>
      <xdr:row>78</xdr:row>
      <xdr:rowOff>122926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114053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41717</xdr:rowOff>
    </xdr:from>
    <xdr:to>
      <xdr:col>6</xdr:col>
      <xdr:colOff>38100</xdr:colOff>
      <xdr:row>78</xdr:row>
      <xdr:rowOff>143317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134444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80778</xdr:rowOff>
    </xdr:from>
    <xdr:to>
      <xdr:col>24</xdr:col>
      <xdr:colOff>63500</xdr:colOff>
      <xdr:row>97</xdr:row>
      <xdr:rowOff>163074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8528"/>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163074</xdr:rowOff>
    </xdr:from>
    <xdr:to>
      <xdr:col>19</xdr:col>
      <xdr:colOff>177800</xdr:colOff>
      <xdr:row>98</xdr:row>
      <xdr:rowOff>52279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3724"/>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52279</xdr:rowOff>
    </xdr:from>
    <xdr:to>
      <xdr:col>15</xdr:col>
      <xdr:colOff>50800</xdr:colOff>
      <xdr:row>98</xdr:row>
      <xdr:rowOff>103429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4379"/>
          <a:ext cx="8890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103429</xdr:rowOff>
    </xdr:from>
    <xdr:to>
      <xdr:col>10</xdr:col>
      <xdr:colOff>114300</xdr:colOff>
      <xdr:row>98</xdr:row>
      <xdr:rowOff>104248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05529"/>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29978</xdr:rowOff>
    </xdr:from>
    <xdr:to>
      <xdr:col>24</xdr:col>
      <xdr:colOff>114300</xdr:colOff>
      <xdr:row>95</xdr:row>
      <xdr:rowOff>131578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52855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112274</xdr:rowOff>
    </xdr:from>
    <xdr:to>
      <xdr:col>20</xdr:col>
      <xdr:colOff>38100</xdr:colOff>
      <xdr:row>98</xdr:row>
      <xdr:rowOff>42424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58951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1479</xdr:rowOff>
    </xdr:from>
    <xdr:to>
      <xdr:col>15</xdr:col>
      <xdr:colOff>101600</xdr:colOff>
      <xdr:row>98</xdr:row>
      <xdr:rowOff>103079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52629</xdr:rowOff>
    </xdr:from>
    <xdr:to>
      <xdr:col>10</xdr:col>
      <xdr:colOff>165100</xdr:colOff>
      <xdr:row>98</xdr:row>
      <xdr:rowOff>154229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170756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53448</xdr:rowOff>
    </xdr:from>
    <xdr:to>
      <xdr:col>6</xdr:col>
      <xdr:colOff>38100</xdr:colOff>
      <xdr:row>98</xdr:row>
      <xdr:rowOff>155048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137564</xdr:rowOff>
    </xdr:from>
    <xdr:to>
      <xdr:col>54</xdr:col>
      <xdr:colOff>189865</xdr:colOff>
      <xdr:row>38</xdr:row>
      <xdr:rowOff>74183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95414"/>
          <a:ext cx="1270" cy="793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78010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74183</xdr:rowOff>
    </xdr:from>
    <xdr:to>
      <xdr:col>55</xdr:col>
      <xdr:colOff>88900</xdr:colOff>
      <xdr:row>38</xdr:row>
      <xdr:rowOff>74183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84241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137564</xdr:rowOff>
    </xdr:from>
    <xdr:to>
      <xdr:col>55</xdr:col>
      <xdr:colOff>88900</xdr:colOff>
      <xdr:row>33</xdr:row>
      <xdr:rowOff>137564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9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31677</xdr:rowOff>
    </xdr:from>
    <xdr:to>
      <xdr:col>55</xdr:col>
      <xdr:colOff>0</xdr:colOff>
      <xdr:row>35</xdr:row>
      <xdr:rowOff>26778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46627"/>
          <a:ext cx="8382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116274</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88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137847</xdr:rowOff>
    </xdr:from>
    <xdr:to>
      <xdr:col>55</xdr:col>
      <xdr:colOff>50800</xdr:colOff>
      <xdr:row>37</xdr:row>
      <xdr:rowOff>67997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31677</xdr:rowOff>
    </xdr:from>
    <xdr:to>
      <xdr:col>50</xdr:col>
      <xdr:colOff>114300</xdr:colOff>
      <xdr:row>36</xdr:row>
      <xdr:rowOff>45426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46627"/>
          <a:ext cx="889000" cy="87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166173</xdr:rowOff>
    </xdr:from>
    <xdr:to>
      <xdr:col>50</xdr:col>
      <xdr:colOff>165100</xdr:colOff>
      <xdr:row>33</xdr:row>
      <xdr:rowOff>96323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87450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45426</xdr:rowOff>
    </xdr:from>
    <xdr:to>
      <xdr:col>45</xdr:col>
      <xdr:colOff>177800</xdr:colOff>
      <xdr:row>36</xdr:row>
      <xdr:rowOff>104175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17626"/>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1529</xdr:rowOff>
    </xdr:from>
    <xdr:to>
      <xdr:col>46</xdr:col>
      <xdr:colOff>38100</xdr:colOff>
      <xdr:row>37</xdr:row>
      <xdr:rowOff>103129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94256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104175</xdr:rowOff>
    </xdr:from>
    <xdr:to>
      <xdr:col>41</xdr:col>
      <xdr:colOff>50800</xdr:colOff>
      <xdr:row>36</xdr:row>
      <xdr:rowOff>133430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6375"/>
          <a:ext cx="8890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21960</xdr:rowOff>
    </xdr:from>
    <xdr:to>
      <xdr:col>41</xdr:col>
      <xdr:colOff>101600</xdr:colOff>
      <xdr:row>37</xdr:row>
      <xdr:rowOff>123560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114687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39196</xdr:rowOff>
    </xdr:from>
    <xdr:to>
      <xdr:col>36</xdr:col>
      <xdr:colOff>165100</xdr:colOff>
      <xdr:row>37</xdr:row>
      <xdr:rowOff>140796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131923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147428</xdr:rowOff>
    </xdr:from>
    <xdr:to>
      <xdr:col>55</xdr:col>
      <xdr:colOff>50800</xdr:colOff>
      <xdr:row>35</xdr:row>
      <xdr:rowOff>77578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170305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152327</xdr:rowOff>
    </xdr:from>
    <xdr:to>
      <xdr:col>50</xdr:col>
      <xdr:colOff>165100</xdr:colOff>
      <xdr:row>31</xdr:row>
      <xdr:rowOff>82477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99004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7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166076</xdr:rowOff>
    </xdr:from>
    <xdr:to>
      <xdr:col>46</xdr:col>
      <xdr:colOff>38100</xdr:colOff>
      <xdr:row>36</xdr:row>
      <xdr:rowOff>96226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112753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53375</xdr:rowOff>
    </xdr:from>
    <xdr:to>
      <xdr:col>41</xdr:col>
      <xdr:colOff>101600</xdr:colOff>
      <xdr:row>36</xdr:row>
      <xdr:rowOff>154975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82630</xdr:rowOff>
    </xdr:from>
    <xdr:to>
      <xdr:col>36</xdr:col>
      <xdr:colOff>165100</xdr:colOff>
      <xdr:row>37</xdr:row>
      <xdr:rowOff>12780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29307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75044</xdr:rowOff>
    </xdr:from>
    <xdr:to>
      <xdr:col>55</xdr:col>
      <xdr:colOff>0</xdr:colOff>
      <xdr:row>56</xdr:row>
      <xdr:rowOff>120497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76244"/>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120497</xdr:rowOff>
    </xdr:from>
    <xdr:to>
      <xdr:col>50</xdr:col>
      <xdr:colOff>114300</xdr:colOff>
      <xdr:row>57</xdr:row>
      <xdr:rowOff>159032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21697"/>
          <a:ext cx="8890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50295</xdr:rowOff>
    </xdr:from>
    <xdr:to>
      <xdr:col>45</xdr:col>
      <xdr:colOff>177800</xdr:colOff>
      <xdr:row>57</xdr:row>
      <xdr:rowOff>159032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22945"/>
          <a:ext cx="889000" cy="1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50295</xdr:rowOff>
    </xdr:from>
    <xdr:to>
      <xdr:col>41</xdr:col>
      <xdr:colOff>50800</xdr:colOff>
      <xdr:row>57</xdr:row>
      <xdr:rowOff>100229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22945"/>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24244</xdr:rowOff>
    </xdr:from>
    <xdr:to>
      <xdr:col>55</xdr:col>
      <xdr:colOff>50800</xdr:colOff>
      <xdr:row>56</xdr:row>
      <xdr:rowOff>125844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47121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69697</xdr:rowOff>
    </xdr:from>
    <xdr:to>
      <xdr:col>50</xdr:col>
      <xdr:colOff>165100</xdr:colOff>
      <xdr:row>56</xdr:row>
      <xdr:rowOff>171297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4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108232</xdr:rowOff>
    </xdr:from>
    <xdr:to>
      <xdr:col>46</xdr:col>
      <xdr:colOff>38100</xdr:colOff>
      <xdr:row>58</xdr:row>
      <xdr:rowOff>38382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29509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170945</xdr:rowOff>
    </xdr:from>
    <xdr:to>
      <xdr:col>41</xdr:col>
      <xdr:colOff>101600</xdr:colOff>
      <xdr:row>57</xdr:row>
      <xdr:rowOff>101095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49429</xdr:rowOff>
    </xdr:from>
    <xdr:to>
      <xdr:col>36</xdr:col>
      <xdr:colOff>165100</xdr:colOff>
      <xdr:row>57</xdr:row>
      <xdr:rowOff>151029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142156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90494</xdr:rowOff>
    </xdr:from>
    <xdr:to>
      <xdr:col>55</xdr:col>
      <xdr:colOff>0</xdr:colOff>
      <xdr:row>78</xdr:row>
      <xdr:rowOff>42965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92144"/>
          <a:ext cx="838200" cy="1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42965</xdr:rowOff>
    </xdr:from>
    <xdr:to>
      <xdr:col>50</xdr:col>
      <xdr:colOff>114300</xdr:colOff>
      <xdr:row>78</xdr:row>
      <xdr:rowOff>90512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16065"/>
          <a:ext cx="8890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39630</xdr:rowOff>
    </xdr:from>
    <xdr:to>
      <xdr:col>45</xdr:col>
      <xdr:colOff>177800</xdr:colOff>
      <xdr:row>78</xdr:row>
      <xdr:rowOff>90512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12730"/>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74397</xdr:rowOff>
    </xdr:from>
    <xdr:to>
      <xdr:col>41</xdr:col>
      <xdr:colOff>50800</xdr:colOff>
      <xdr:row>78</xdr:row>
      <xdr:rowOff>39630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76047"/>
          <a:ext cx="889000" cy="1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39694</xdr:rowOff>
    </xdr:from>
    <xdr:to>
      <xdr:col>55</xdr:col>
      <xdr:colOff>50800</xdr:colOff>
      <xdr:row>77</xdr:row>
      <xdr:rowOff>141294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62571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163615</xdr:rowOff>
    </xdr:from>
    <xdr:to>
      <xdr:col>50</xdr:col>
      <xdr:colOff>165100</xdr:colOff>
      <xdr:row>78</xdr:row>
      <xdr:rowOff>93765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84892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39712</xdr:rowOff>
    </xdr:from>
    <xdr:to>
      <xdr:col>46</xdr:col>
      <xdr:colOff>38100</xdr:colOff>
      <xdr:row>78</xdr:row>
      <xdr:rowOff>141312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132439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0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160280</xdr:rowOff>
    </xdr:from>
    <xdr:to>
      <xdr:col>41</xdr:col>
      <xdr:colOff>101600</xdr:colOff>
      <xdr:row>78</xdr:row>
      <xdr:rowOff>90430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81557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23597</xdr:rowOff>
    </xdr:from>
    <xdr:to>
      <xdr:col>36</xdr:col>
      <xdr:colOff>165100</xdr:colOff>
      <xdr:row>77</xdr:row>
      <xdr:rowOff>125197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141724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168123</xdr:rowOff>
    </xdr:from>
    <xdr:to>
      <xdr:col>55</xdr:col>
      <xdr:colOff>0</xdr:colOff>
      <xdr:row>97</xdr:row>
      <xdr:rowOff>81310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27323"/>
          <a:ext cx="838200" cy="8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168123</xdr:rowOff>
    </xdr:from>
    <xdr:to>
      <xdr:col>50</xdr:col>
      <xdr:colOff>114300</xdr:colOff>
      <xdr:row>98</xdr:row>
      <xdr:rowOff>134725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27323"/>
          <a:ext cx="889000" cy="30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169745</xdr:rowOff>
    </xdr:from>
    <xdr:to>
      <xdr:col>45</xdr:col>
      <xdr:colOff>177800</xdr:colOff>
      <xdr:row>98</xdr:row>
      <xdr:rowOff>134725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00395"/>
          <a:ext cx="889000" cy="1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169745</xdr:rowOff>
    </xdr:from>
    <xdr:to>
      <xdr:col>41</xdr:col>
      <xdr:colOff>50800</xdr:colOff>
      <xdr:row>98</xdr:row>
      <xdr:rowOff>97822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00395"/>
          <a:ext cx="889000" cy="9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30510</xdr:rowOff>
    </xdr:from>
    <xdr:to>
      <xdr:col>55</xdr:col>
      <xdr:colOff>50800</xdr:colOff>
      <xdr:row>97</xdr:row>
      <xdr:rowOff>132110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53387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117323</xdr:rowOff>
    </xdr:from>
    <xdr:to>
      <xdr:col>50</xdr:col>
      <xdr:colOff>165100</xdr:colOff>
      <xdr:row>97</xdr:row>
      <xdr:rowOff>47473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83925</xdr:rowOff>
    </xdr:from>
    <xdr:to>
      <xdr:col>46</xdr:col>
      <xdr:colOff>38100</xdr:colOff>
      <xdr:row>99</xdr:row>
      <xdr:rowOff>14075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5202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118945</xdr:rowOff>
    </xdr:from>
    <xdr:to>
      <xdr:col>41</xdr:col>
      <xdr:colOff>101600</xdr:colOff>
      <xdr:row>98</xdr:row>
      <xdr:rowOff>49095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47022</xdr:rowOff>
    </xdr:from>
    <xdr:to>
      <xdr:col>36</xdr:col>
      <xdr:colOff>165100</xdr:colOff>
      <xdr:row>98</xdr:row>
      <xdr:rowOff>148622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139749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9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64353</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79453"/>
          <a:ext cx="8890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64353</xdr:rowOff>
    </xdr:from>
    <xdr:to>
      <xdr:col>76</xdr:col>
      <xdr:colOff>114300</xdr:colOff>
      <xdr:row>38</xdr:row>
      <xdr:rowOff>136934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79453"/>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129618</xdr:rowOff>
    </xdr:from>
    <xdr:to>
      <xdr:col>71</xdr:col>
      <xdr:colOff>177800</xdr:colOff>
      <xdr:row>38</xdr:row>
      <xdr:rowOff>136934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44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13553</xdr:rowOff>
    </xdr:from>
    <xdr:to>
      <xdr:col>76</xdr:col>
      <xdr:colOff>165100</xdr:colOff>
      <xdr:row>38</xdr:row>
      <xdr:rowOff>115153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106280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86134</xdr:rowOff>
    </xdr:from>
    <xdr:to>
      <xdr:col>72</xdr:col>
      <xdr:colOff>38100</xdr:colOff>
      <xdr:row>39</xdr:row>
      <xdr:rowOff>16284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78818</xdr:rowOff>
    </xdr:from>
    <xdr:to>
      <xdr:col>67</xdr:col>
      <xdr:colOff>101600</xdr:colOff>
      <xdr:row>39</xdr:row>
      <xdr:rowOff>8968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101200</xdr:rowOff>
    </xdr:from>
    <xdr:to>
      <xdr:col>85</xdr:col>
      <xdr:colOff>127000</xdr:colOff>
      <xdr:row>73</xdr:row>
      <xdr:rowOff>145300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617050"/>
          <a:ext cx="838200" cy="4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121831</xdr:rowOff>
    </xdr:from>
    <xdr:to>
      <xdr:col>81</xdr:col>
      <xdr:colOff>50800</xdr:colOff>
      <xdr:row>73</xdr:row>
      <xdr:rowOff>145300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637681"/>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121831</xdr:rowOff>
    </xdr:from>
    <xdr:to>
      <xdr:col>76</xdr:col>
      <xdr:colOff>114300</xdr:colOff>
      <xdr:row>74</xdr:row>
      <xdr:rowOff>29705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63768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29705</xdr:rowOff>
    </xdr:from>
    <xdr:to>
      <xdr:col>71</xdr:col>
      <xdr:colOff>177800</xdr:colOff>
      <xdr:row>74</xdr:row>
      <xdr:rowOff>68205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71700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50400</xdr:rowOff>
    </xdr:from>
    <xdr:to>
      <xdr:col>85</xdr:col>
      <xdr:colOff>177800</xdr:colOff>
      <xdr:row>73</xdr:row>
      <xdr:rowOff>152000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73277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4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94500</xdr:rowOff>
    </xdr:from>
    <xdr:to>
      <xdr:col>81</xdr:col>
      <xdr:colOff>101600</xdr:colOff>
      <xdr:row>74</xdr:row>
      <xdr:rowOff>24650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41177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71031</xdr:rowOff>
    </xdr:from>
    <xdr:to>
      <xdr:col>76</xdr:col>
      <xdr:colOff>165100</xdr:colOff>
      <xdr:row>74</xdr:row>
      <xdr:rowOff>1181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17708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150355</xdr:rowOff>
    </xdr:from>
    <xdr:to>
      <xdr:col>72</xdr:col>
      <xdr:colOff>38100</xdr:colOff>
      <xdr:row>74</xdr:row>
      <xdr:rowOff>80505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97032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4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17405</xdr:rowOff>
    </xdr:from>
    <xdr:to>
      <xdr:col>67</xdr:col>
      <xdr:colOff>101600</xdr:colOff>
      <xdr:row>74</xdr:row>
      <xdr:rowOff>119005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135532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4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2088</xdr:rowOff>
    </xdr:from>
    <xdr:to>
      <xdr:col>85</xdr:col>
      <xdr:colOff>127000</xdr:colOff>
      <xdr:row>97</xdr:row>
      <xdr:rowOff>47814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32738"/>
          <a:ext cx="838200" cy="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47814</xdr:rowOff>
    </xdr:from>
    <xdr:to>
      <xdr:col>81</xdr:col>
      <xdr:colOff>50800</xdr:colOff>
      <xdr:row>97</xdr:row>
      <xdr:rowOff>77419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78464"/>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30584</xdr:rowOff>
    </xdr:from>
    <xdr:to>
      <xdr:col>76</xdr:col>
      <xdr:colOff>114300</xdr:colOff>
      <xdr:row>97</xdr:row>
      <xdr:rowOff>77419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61234"/>
          <a:ext cx="889000" cy="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30584</xdr:rowOff>
    </xdr:from>
    <xdr:to>
      <xdr:col>71</xdr:col>
      <xdr:colOff>177800</xdr:colOff>
      <xdr:row>97</xdr:row>
      <xdr:rowOff>78446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61234"/>
          <a:ext cx="8890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122738</xdr:rowOff>
    </xdr:from>
    <xdr:to>
      <xdr:col>85</xdr:col>
      <xdr:colOff>177800</xdr:colOff>
      <xdr:row>97</xdr:row>
      <xdr:rowOff>52888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145615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168464</xdr:rowOff>
    </xdr:from>
    <xdr:to>
      <xdr:col>81</xdr:col>
      <xdr:colOff>101600</xdr:colOff>
      <xdr:row>97</xdr:row>
      <xdr:rowOff>98614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115141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26619</xdr:rowOff>
    </xdr:from>
    <xdr:to>
      <xdr:col>76</xdr:col>
      <xdr:colOff>165100</xdr:colOff>
      <xdr:row>97</xdr:row>
      <xdr:rowOff>128219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144746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151234</xdr:rowOff>
    </xdr:from>
    <xdr:to>
      <xdr:col>72</xdr:col>
      <xdr:colOff>38100</xdr:colOff>
      <xdr:row>97</xdr:row>
      <xdr:rowOff>81384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97911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27646</xdr:rowOff>
    </xdr:from>
    <xdr:to>
      <xdr:col>67</xdr:col>
      <xdr:colOff>101600</xdr:colOff>
      <xdr:row>97</xdr:row>
      <xdr:rowOff>129246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145773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50546</xdr:rowOff>
    </xdr:from>
    <xdr:to>
      <xdr:col>116</xdr:col>
      <xdr:colOff>63500</xdr:colOff>
      <xdr:row>38</xdr:row>
      <xdr:rowOff>123889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65646"/>
          <a:ext cx="8382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77597</xdr:rowOff>
    </xdr:from>
    <xdr:to>
      <xdr:col>111</xdr:col>
      <xdr:colOff>177800</xdr:colOff>
      <xdr:row>38</xdr:row>
      <xdr:rowOff>123889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9269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77597</xdr:rowOff>
    </xdr:from>
    <xdr:to>
      <xdr:col>107</xdr:col>
      <xdr:colOff>50800</xdr:colOff>
      <xdr:row>38</xdr:row>
      <xdr:rowOff>130556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592697"/>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143701</xdr:rowOff>
    </xdr:from>
    <xdr:to>
      <xdr:col>102</xdr:col>
      <xdr:colOff>114300</xdr:colOff>
      <xdr:row>38</xdr:row>
      <xdr:rowOff>130556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487351"/>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77805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59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171196</xdr:rowOff>
    </xdr:from>
    <xdr:to>
      <xdr:col>116</xdr:col>
      <xdr:colOff>114300</xdr:colOff>
      <xdr:row>38</xdr:row>
      <xdr:rowOff>101346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149623</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73089</xdr:rowOff>
    </xdr:from>
    <xdr:to>
      <xdr:col>112</xdr:col>
      <xdr:colOff>38100</xdr:colOff>
      <xdr:row>39</xdr:row>
      <xdr:rowOff>3239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165816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8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26797</xdr:rowOff>
    </xdr:from>
    <xdr:to>
      <xdr:col>107</xdr:col>
      <xdr:colOff>101600</xdr:colOff>
      <xdr:row>38</xdr:row>
      <xdr:rowOff>128397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119524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79756</xdr:rowOff>
    </xdr:from>
    <xdr:to>
      <xdr:col>102</xdr:col>
      <xdr:colOff>165100</xdr:colOff>
      <xdr:row>39</xdr:row>
      <xdr:rowOff>9906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92901</xdr:rowOff>
    </xdr:from>
    <xdr:to>
      <xdr:col>98</xdr:col>
      <xdr:colOff>38100</xdr:colOff>
      <xdr:row>38</xdr:row>
      <xdr:rowOff>23051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39578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22225</xdr:rowOff>
    </xdr:from>
    <xdr:to>
      <xdr:col>116</xdr:col>
      <xdr:colOff>63500</xdr:colOff>
      <xdr:row>59</xdr:row>
      <xdr:rowOff>24511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3777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18415</xdr:rowOff>
    </xdr:from>
    <xdr:to>
      <xdr:col>111</xdr:col>
      <xdr:colOff>177800</xdr:colOff>
      <xdr:row>59</xdr:row>
      <xdr:rowOff>22225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33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18415</xdr:rowOff>
    </xdr:from>
    <xdr:to>
      <xdr:col>107</xdr:col>
      <xdr:colOff>50800</xdr:colOff>
      <xdr:row>59</xdr:row>
      <xdr:rowOff>21082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3396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21082</xdr:rowOff>
    </xdr:from>
    <xdr:to>
      <xdr:col>102</xdr:col>
      <xdr:colOff>114300</xdr:colOff>
      <xdr:row>59</xdr:row>
      <xdr:rowOff>23495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366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145161</xdr:rowOff>
    </xdr:from>
    <xdr:to>
      <xdr:col>116</xdr:col>
      <xdr:colOff>114300</xdr:colOff>
      <xdr:row>59</xdr:row>
      <xdr:rowOff>75311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60088</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0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142875</xdr:rowOff>
    </xdr:from>
    <xdr:to>
      <xdr:col>112</xdr:col>
      <xdr:colOff>38100</xdr:colOff>
      <xdr:row>59</xdr:row>
      <xdr:rowOff>73025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64152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139065</xdr:rowOff>
    </xdr:from>
    <xdr:to>
      <xdr:col>107</xdr:col>
      <xdr:colOff>101600</xdr:colOff>
      <xdr:row>59</xdr:row>
      <xdr:rowOff>69215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60342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7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141732</xdr:rowOff>
    </xdr:from>
    <xdr:to>
      <xdr:col>102</xdr:col>
      <xdr:colOff>165100</xdr:colOff>
      <xdr:row>59</xdr:row>
      <xdr:rowOff>71882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63009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7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144145</xdr:rowOff>
    </xdr:from>
    <xdr:to>
      <xdr:col>98</xdr:col>
      <xdr:colOff>38100</xdr:colOff>
      <xdr:row>59</xdr:row>
      <xdr:rowOff>74295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65422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8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160068</xdr:rowOff>
    </xdr:from>
    <xdr:to>
      <xdr:col>116</xdr:col>
      <xdr:colOff>63500</xdr:colOff>
      <xdr:row>76</xdr:row>
      <xdr:rowOff>7866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18818"/>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133710</xdr:rowOff>
    </xdr:from>
    <xdr:to>
      <xdr:col>111</xdr:col>
      <xdr:colOff>177800</xdr:colOff>
      <xdr:row>76</xdr:row>
      <xdr:rowOff>7866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9246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133710</xdr:rowOff>
    </xdr:from>
    <xdr:to>
      <xdr:col>107</xdr:col>
      <xdr:colOff>50800</xdr:colOff>
      <xdr:row>76</xdr:row>
      <xdr:rowOff>10747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9246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10747</xdr:rowOff>
    </xdr:from>
    <xdr:to>
      <xdr:col>102</xdr:col>
      <xdr:colOff>114300</xdr:colOff>
      <xdr:row>76</xdr:row>
      <xdr:rowOff>24257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40947"/>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109269</xdr:rowOff>
    </xdr:from>
    <xdr:to>
      <xdr:col>116</xdr:col>
      <xdr:colOff>114300</xdr:colOff>
      <xdr:row>76</xdr:row>
      <xdr:rowOff>39418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68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132146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128516</xdr:rowOff>
    </xdr:from>
    <xdr:to>
      <xdr:col>112</xdr:col>
      <xdr:colOff>38100</xdr:colOff>
      <xdr:row>76</xdr:row>
      <xdr:rowOff>58666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75193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82910</xdr:rowOff>
    </xdr:from>
    <xdr:to>
      <xdr:col>107</xdr:col>
      <xdr:colOff>101600</xdr:colOff>
      <xdr:row>76</xdr:row>
      <xdr:rowOff>13060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131397</xdr:rowOff>
    </xdr:from>
    <xdr:to>
      <xdr:col>102</xdr:col>
      <xdr:colOff>165100</xdr:colOff>
      <xdr:row>76</xdr:row>
      <xdr:rowOff>61547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52674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144907</xdr:rowOff>
    </xdr:from>
    <xdr:to>
      <xdr:col>98</xdr:col>
      <xdr:colOff>38100</xdr:colOff>
      <xdr:row>76</xdr:row>
      <xdr:rowOff>75056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3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66184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563,957</a:t>
          </a:r>
          <a:r>
            <a:rPr kumimoji="1" lang="ja-JP" altLang="en-US" sz="1100">
              <a:latin typeface="ＭＳ Ｐゴシック" panose="020B0600070205080204" pitchFamily="50" charset="-128"/>
              <a:ea typeface="ＭＳ Ｐゴシック" panose="020B0600070205080204" pitchFamily="50" charset="-128"/>
            </a:rPr>
            <a:t>円となっている。（前年度比△</a:t>
          </a:r>
          <a:r>
            <a:rPr kumimoji="1" lang="en-US" altLang="ja-JP" sz="1100">
              <a:latin typeface="ＭＳ Ｐゴシック" panose="020B0600070205080204" pitchFamily="50" charset="-128"/>
              <a:ea typeface="ＭＳ Ｐゴシック" panose="020B0600070205080204" pitchFamily="50" charset="-128"/>
            </a:rPr>
            <a:t>52,856</a:t>
          </a:r>
          <a:r>
            <a:rPr kumimoji="1" lang="ja-JP" altLang="en-US" sz="1100">
              <a:latin typeface="ＭＳ Ｐゴシック" panose="020B0600070205080204" pitchFamily="50" charset="-128"/>
              <a:ea typeface="ＭＳ Ｐゴシック" panose="020B0600070205080204" pitchFamily="50" charset="-128"/>
            </a:rPr>
            <a:t>円　人口は△</a:t>
          </a:r>
          <a:r>
            <a:rPr kumimoji="1" lang="en-US" altLang="ja-JP" sz="1100">
              <a:latin typeface="ＭＳ Ｐゴシック" panose="020B0600070205080204" pitchFamily="50" charset="-128"/>
              <a:ea typeface="ＭＳ Ｐゴシック" panose="020B0600070205080204" pitchFamily="50" charset="-128"/>
            </a:rPr>
            <a:t>327</a:t>
          </a:r>
          <a:r>
            <a:rPr kumimoji="1" lang="ja-JP" altLang="en-US" sz="1100">
              <a:latin typeface="ＭＳ Ｐゴシック" panose="020B0600070205080204" pitchFamily="50" charset="-128"/>
              <a:ea typeface="ＭＳ Ｐゴシック" panose="020B0600070205080204" pitchFamily="50" charset="-128"/>
            </a:rPr>
            <a:t>人）</a:t>
          </a:r>
        </a:p>
        <a:p>
          <a:r>
            <a:rPr kumimoji="1" lang="ja-JP" altLang="en-US" sz="1100">
              <a:latin typeface="ＭＳ Ｐゴシック" panose="020B0600070205080204" pitchFamily="50" charset="-128"/>
              <a:ea typeface="ＭＳ Ｐゴシック" panose="020B0600070205080204" pitchFamily="50" charset="-128"/>
            </a:rPr>
            <a:t>・類似団体平均を大きく超える項目は補助費等（類似団体平均＋</a:t>
          </a:r>
          <a:r>
            <a:rPr kumimoji="1" lang="en-US" altLang="ja-JP" sz="1100">
              <a:latin typeface="ＭＳ Ｐゴシック" panose="020B0600070205080204" pitchFamily="50" charset="-128"/>
              <a:ea typeface="ＭＳ Ｐゴシック" panose="020B0600070205080204" pitchFamily="50" charset="-128"/>
            </a:rPr>
            <a:t>51,033</a:t>
          </a:r>
          <a:r>
            <a:rPr kumimoji="1" lang="ja-JP" altLang="en-US" sz="1100">
              <a:latin typeface="ＭＳ Ｐゴシック" panose="020B0600070205080204" pitchFamily="50" charset="-128"/>
              <a:ea typeface="ＭＳ Ｐゴシック" panose="020B0600070205080204" pitchFamily="50" charset="-128"/>
            </a:rPr>
            <a:t>円）、公債費（類似団体平均＋</a:t>
          </a:r>
          <a:r>
            <a:rPr kumimoji="1" lang="en-US" altLang="ja-JP" sz="1100">
              <a:latin typeface="ＭＳ Ｐゴシック" panose="020B0600070205080204" pitchFamily="50" charset="-128"/>
              <a:ea typeface="ＭＳ Ｐゴシック" panose="020B0600070205080204" pitchFamily="50" charset="-128"/>
            </a:rPr>
            <a:t>16,980</a:t>
          </a:r>
          <a:r>
            <a:rPr kumimoji="1" lang="ja-JP" altLang="en-US" sz="1100">
              <a:latin typeface="ＭＳ Ｐゴシック" panose="020B0600070205080204" pitchFamily="50" charset="-128"/>
              <a:ea typeface="ＭＳ Ｐゴシック" panose="020B0600070205080204" pitchFamily="50" charset="-128"/>
            </a:rPr>
            <a:t>円）、物件費（類似団体平均＋</a:t>
          </a:r>
          <a:r>
            <a:rPr kumimoji="1" lang="en-US" altLang="ja-JP" sz="1100">
              <a:latin typeface="ＭＳ Ｐゴシック" panose="020B0600070205080204" pitchFamily="50" charset="-128"/>
              <a:ea typeface="ＭＳ Ｐゴシック" panose="020B0600070205080204" pitchFamily="50" charset="-128"/>
            </a:rPr>
            <a:t>11,635</a:t>
          </a:r>
          <a:r>
            <a:rPr kumimoji="1" lang="ja-JP" altLang="en-US" sz="1100">
              <a:latin typeface="ＭＳ Ｐゴシック" panose="020B0600070205080204" pitchFamily="50" charset="-128"/>
              <a:ea typeface="ＭＳ Ｐゴシック" panose="020B0600070205080204" pitchFamily="50" charset="-128"/>
            </a:rPr>
            <a:t>円）で、前年度比で大きく変動があった項目は、扶助費（前年度比＋</a:t>
          </a:r>
          <a:r>
            <a:rPr kumimoji="1" lang="en-US" altLang="ja-JP" sz="1100">
              <a:latin typeface="ＭＳ Ｐゴシック" panose="020B0600070205080204" pitchFamily="50" charset="-128"/>
              <a:ea typeface="ＭＳ Ｐゴシック" panose="020B0600070205080204" pitchFamily="50" charset="-128"/>
            </a:rPr>
            <a:t>22,320</a:t>
          </a:r>
          <a:r>
            <a:rPr kumimoji="1" lang="ja-JP" altLang="en-US" sz="1100">
              <a:latin typeface="ＭＳ Ｐゴシック" panose="020B0600070205080204" pitchFamily="50" charset="-128"/>
              <a:ea typeface="ＭＳ Ｐゴシック" panose="020B0600070205080204" pitchFamily="50" charset="-128"/>
            </a:rPr>
            <a:t>円）、物件費（前年度比＋</a:t>
          </a:r>
          <a:r>
            <a:rPr kumimoji="1" lang="en-US" altLang="ja-JP" sz="1100">
              <a:latin typeface="ＭＳ Ｐゴシック" panose="020B0600070205080204" pitchFamily="50" charset="-128"/>
              <a:ea typeface="ＭＳ Ｐゴシック" panose="020B0600070205080204" pitchFamily="50" charset="-128"/>
            </a:rPr>
            <a:t>9,875</a:t>
          </a:r>
          <a:r>
            <a:rPr kumimoji="1" lang="ja-JP" altLang="en-US" sz="1100">
              <a:latin typeface="ＭＳ Ｐゴシック" panose="020B0600070205080204" pitchFamily="50" charset="-128"/>
              <a:ea typeface="ＭＳ Ｐゴシック" panose="020B0600070205080204" pitchFamily="50" charset="-128"/>
            </a:rPr>
            <a:t>円）、補助費（前年度比△</a:t>
          </a:r>
          <a:r>
            <a:rPr kumimoji="1" lang="en-US" altLang="ja-JP" sz="1100">
              <a:latin typeface="ＭＳ Ｐゴシック" panose="020B0600070205080204" pitchFamily="50" charset="-128"/>
              <a:ea typeface="ＭＳ Ｐゴシック" panose="020B0600070205080204" pitchFamily="50" charset="-128"/>
            </a:rPr>
            <a:t>104,250</a:t>
          </a:r>
          <a:r>
            <a:rPr kumimoji="1" lang="ja-JP" altLang="en-US" sz="1100">
              <a:latin typeface="ＭＳ Ｐゴシック" panose="020B0600070205080204" pitchFamily="50" charset="-128"/>
              <a:ea typeface="ＭＳ Ｐゴシック" panose="020B0600070205080204" pitchFamily="50" charset="-128"/>
            </a:rPr>
            <a:t>円）である。</a:t>
          </a:r>
        </a:p>
        <a:p>
          <a:r>
            <a:rPr kumimoji="1" lang="ja-JP" altLang="en-US" sz="1100">
              <a:latin typeface="ＭＳ Ｐゴシック" panose="020B0600070205080204" pitchFamily="50" charset="-128"/>
              <a:ea typeface="ＭＳ Ｐゴシック" panose="020B0600070205080204" pitchFamily="50" charset="-128"/>
            </a:rPr>
            <a:t>・補助費等は、新型コロナウイルス感染症対策に係る特別定額給付金事業の終了により減少しているが、以前として病院事業会計繰出金や一部事務組合組合負担金、航空機騒音障害防止対策事業補助金などによ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・扶助費は、住民税非課税世帯や子育て世帯への臨時特別給付金の影響により増加しているが、県平均、全国平均を下回っている。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・物件費は、旧横芝行政センターの除却費により増加している。今後も公共施設の老朽化による維持管理経費の増加が見込めるため、公共施設総合計画に基づき統廃合を進め、経費削減に努める。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23,041
22,578
67.01
13,510,776
12,994,132
464,902
7,056,271
10,539,713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108458</xdr:rowOff>
    </xdr:from>
    <xdr:to>
      <xdr:col>24</xdr:col>
      <xdr:colOff>63500</xdr:colOff>
      <xdr:row>34</xdr:row>
      <xdr:rowOff>117602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77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70358</xdr:rowOff>
    </xdr:from>
    <xdr:to>
      <xdr:col>19</xdr:col>
      <xdr:colOff>177800</xdr:colOff>
      <xdr:row>34</xdr:row>
      <xdr:rowOff>117602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965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70358</xdr:rowOff>
    </xdr:from>
    <xdr:to>
      <xdr:col>15</xdr:col>
      <xdr:colOff>50800</xdr:colOff>
      <xdr:row>35</xdr:row>
      <xdr:rowOff>1397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965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1397</xdr:rowOff>
    </xdr:from>
    <xdr:to>
      <xdr:col>10</xdr:col>
      <xdr:colOff>114300</xdr:colOff>
      <xdr:row>35</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214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57658</xdr:rowOff>
    </xdr:from>
    <xdr:to>
      <xdr:col>24</xdr:col>
      <xdr:colOff>114300</xdr:colOff>
      <xdr:row>34</xdr:row>
      <xdr:rowOff>159258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80535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66802</xdr:rowOff>
    </xdr:from>
    <xdr:to>
      <xdr:col>20</xdr:col>
      <xdr:colOff>38100</xdr:colOff>
      <xdr:row>34</xdr:row>
      <xdr:rowOff>168402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19558</xdr:rowOff>
    </xdr:from>
    <xdr:to>
      <xdr:col>15</xdr:col>
      <xdr:colOff>101600</xdr:colOff>
      <xdr:row>34</xdr:row>
      <xdr:rowOff>121158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137685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122047</xdr:rowOff>
    </xdr:from>
    <xdr:to>
      <xdr:col>10</xdr:col>
      <xdr:colOff>165100</xdr:colOff>
      <xdr:row>35</xdr:row>
      <xdr:rowOff>52197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43324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130192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90280</xdr:rowOff>
    </xdr:from>
    <xdr:to>
      <xdr:col>24</xdr:col>
      <xdr:colOff>63500</xdr:colOff>
      <xdr:row>57</xdr:row>
      <xdr:rowOff>30469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20030"/>
          <a:ext cx="838200" cy="28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90280</xdr:rowOff>
    </xdr:from>
    <xdr:to>
      <xdr:col>19</xdr:col>
      <xdr:colOff>177800</xdr:colOff>
      <xdr:row>57</xdr:row>
      <xdr:rowOff>150415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20030"/>
          <a:ext cx="889000" cy="4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123065</xdr:rowOff>
    </xdr:from>
    <xdr:to>
      <xdr:col>15</xdr:col>
      <xdr:colOff>50800</xdr:colOff>
      <xdr:row>57</xdr:row>
      <xdr:rowOff>150415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95715"/>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123065</xdr:rowOff>
    </xdr:from>
    <xdr:to>
      <xdr:col>10</xdr:col>
      <xdr:colOff>114300</xdr:colOff>
      <xdr:row>57</xdr:row>
      <xdr:rowOff>160764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5715"/>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151119</xdr:rowOff>
    </xdr:from>
    <xdr:to>
      <xdr:col>24</xdr:col>
      <xdr:colOff>114300</xdr:colOff>
      <xdr:row>57</xdr:row>
      <xdr:rowOff>81269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39480</xdr:rowOff>
    </xdr:from>
    <xdr:to>
      <xdr:col>20</xdr:col>
      <xdr:colOff>38100</xdr:colOff>
      <xdr:row>55</xdr:row>
      <xdr:rowOff>141080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157607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4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99615</xdr:rowOff>
    </xdr:from>
    <xdr:to>
      <xdr:col>15</xdr:col>
      <xdr:colOff>101600</xdr:colOff>
      <xdr:row>58</xdr:row>
      <xdr:rowOff>29765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46292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72265</xdr:rowOff>
    </xdr:from>
    <xdr:to>
      <xdr:col>10</xdr:col>
      <xdr:colOff>165100</xdr:colOff>
      <xdr:row>58</xdr:row>
      <xdr:rowOff>2415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18942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109964</xdr:rowOff>
    </xdr:from>
    <xdr:to>
      <xdr:col>6</xdr:col>
      <xdr:colOff>38100</xdr:colOff>
      <xdr:row>58</xdr:row>
      <xdr:rowOff>40114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67233</xdr:rowOff>
    </xdr:from>
    <xdr:to>
      <xdr:col>24</xdr:col>
      <xdr:colOff>63500</xdr:colOff>
      <xdr:row>78</xdr:row>
      <xdr:rowOff>48958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7433"/>
          <a:ext cx="838200" cy="3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48958</xdr:rowOff>
    </xdr:from>
    <xdr:to>
      <xdr:col>19</xdr:col>
      <xdr:colOff>177800</xdr:colOff>
      <xdr:row>78</xdr:row>
      <xdr:rowOff>102819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2058"/>
          <a:ext cx="889000" cy="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102819</xdr:rowOff>
    </xdr:from>
    <xdr:to>
      <xdr:col>15</xdr:col>
      <xdr:colOff>50800</xdr:colOff>
      <xdr:row>78</xdr:row>
      <xdr:rowOff>153733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75919"/>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153733</xdr:rowOff>
    </xdr:from>
    <xdr:to>
      <xdr:col>10</xdr:col>
      <xdr:colOff>114300</xdr:colOff>
      <xdr:row>79</xdr:row>
      <xdr:rowOff>46216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26833"/>
          <a:ext cx="8890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16433</xdr:rowOff>
    </xdr:from>
    <xdr:to>
      <xdr:col>24</xdr:col>
      <xdr:colOff>114300</xdr:colOff>
      <xdr:row>76</xdr:row>
      <xdr:rowOff>118033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39311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169608</xdr:rowOff>
    </xdr:from>
    <xdr:to>
      <xdr:col>20</xdr:col>
      <xdr:colOff>38100</xdr:colOff>
      <xdr:row>78</xdr:row>
      <xdr:rowOff>99758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116285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52019</xdr:rowOff>
    </xdr:from>
    <xdr:to>
      <xdr:col>15</xdr:col>
      <xdr:colOff>101600</xdr:colOff>
      <xdr:row>78</xdr:row>
      <xdr:rowOff>153619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2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144746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1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102933</xdr:rowOff>
    </xdr:from>
    <xdr:to>
      <xdr:col>10</xdr:col>
      <xdr:colOff>165100</xdr:colOff>
      <xdr:row>79</xdr:row>
      <xdr:rowOff>33083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49610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5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166866</xdr:rowOff>
    </xdr:from>
    <xdr:to>
      <xdr:col>6</xdr:col>
      <xdr:colOff>38100</xdr:colOff>
      <xdr:row>79</xdr:row>
      <xdr:rowOff>97016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88143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3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132271</xdr:rowOff>
    </xdr:from>
    <xdr:to>
      <xdr:col>24</xdr:col>
      <xdr:colOff>63500</xdr:colOff>
      <xdr:row>94</xdr:row>
      <xdr:rowOff>47916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734221"/>
          <a:ext cx="838200" cy="4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121335</xdr:rowOff>
    </xdr:from>
    <xdr:to>
      <xdr:col>19</xdr:col>
      <xdr:colOff>177800</xdr:colOff>
      <xdr:row>94</xdr:row>
      <xdr:rowOff>47916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066185"/>
          <a:ext cx="8890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121335</xdr:rowOff>
    </xdr:from>
    <xdr:to>
      <xdr:col>15</xdr:col>
      <xdr:colOff>50800</xdr:colOff>
      <xdr:row>94</xdr:row>
      <xdr:rowOff>99237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066185"/>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99237</xdr:rowOff>
    </xdr:from>
    <xdr:to>
      <xdr:col>10</xdr:col>
      <xdr:colOff>114300</xdr:colOff>
      <xdr:row>95</xdr:row>
      <xdr:rowOff>73634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215537"/>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81471</xdr:rowOff>
    </xdr:from>
    <xdr:to>
      <xdr:col>24</xdr:col>
      <xdr:colOff>114300</xdr:colOff>
      <xdr:row>92</xdr:row>
      <xdr:rowOff>11621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34498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63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168566</xdr:rowOff>
    </xdr:from>
    <xdr:to>
      <xdr:col>20</xdr:col>
      <xdr:colOff>38100</xdr:colOff>
      <xdr:row>94</xdr:row>
      <xdr:rowOff>98716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115243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70535</xdr:rowOff>
    </xdr:from>
    <xdr:to>
      <xdr:col>15</xdr:col>
      <xdr:colOff>101600</xdr:colOff>
      <xdr:row>94</xdr:row>
      <xdr:rowOff>685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0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17212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7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48437</xdr:rowOff>
    </xdr:from>
    <xdr:to>
      <xdr:col>10</xdr:col>
      <xdr:colOff>165100</xdr:colOff>
      <xdr:row>94</xdr:row>
      <xdr:rowOff>150037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166564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9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22834</xdr:rowOff>
    </xdr:from>
    <xdr:to>
      <xdr:col>6</xdr:col>
      <xdr:colOff>38100</xdr:colOff>
      <xdr:row>95</xdr:row>
      <xdr:rowOff>124434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140961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146421</xdr:rowOff>
    </xdr:from>
    <xdr:to>
      <xdr:col>55</xdr:col>
      <xdr:colOff>0</xdr:colOff>
      <xdr:row>55</xdr:row>
      <xdr:rowOff>50249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33271"/>
          <a:ext cx="838200" cy="24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146421</xdr:rowOff>
    </xdr:from>
    <xdr:to>
      <xdr:col>50</xdr:col>
      <xdr:colOff>114300</xdr:colOff>
      <xdr:row>56</xdr:row>
      <xdr:rowOff>82070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33271"/>
          <a:ext cx="889000" cy="4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73978</xdr:rowOff>
    </xdr:from>
    <xdr:to>
      <xdr:col>45</xdr:col>
      <xdr:colOff>177800</xdr:colOff>
      <xdr:row>56</xdr:row>
      <xdr:rowOff>82070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7517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73978</xdr:rowOff>
    </xdr:from>
    <xdr:to>
      <xdr:col>41</xdr:col>
      <xdr:colOff>50800</xdr:colOff>
      <xdr:row>56</xdr:row>
      <xdr:rowOff>110462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75178"/>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170899</xdr:rowOff>
    </xdr:from>
    <xdr:to>
      <xdr:col>55</xdr:col>
      <xdr:colOff>50800</xdr:colOff>
      <xdr:row>55</xdr:row>
      <xdr:rowOff>101049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22326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95621</xdr:rowOff>
    </xdr:from>
    <xdr:to>
      <xdr:col>50</xdr:col>
      <xdr:colOff>165100</xdr:colOff>
      <xdr:row>54</xdr:row>
      <xdr:rowOff>25771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42298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31270</xdr:rowOff>
    </xdr:from>
    <xdr:to>
      <xdr:col>46</xdr:col>
      <xdr:colOff>38100</xdr:colOff>
      <xdr:row>56</xdr:row>
      <xdr:rowOff>132870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123997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23178</xdr:rowOff>
    </xdr:from>
    <xdr:to>
      <xdr:col>41</xdr:col>
      <xdr:colOff>101600</xdr:colOff>
      <xdr:row>56</xdr:row>
      <xdr:rowOff>124778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115905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59662</xdr:rowOff>
    </xdr:from>
    <xdr:to>
      <xdr:col>36</xdr:col>
      <xdr:colOff>165100</xdr:colOff>
      <xdr:row>56</xdr:row>
      <xdr:rowOff>161262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152389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134062</xdr:rowOff>
    </xdr:from>
    <xdr:to>
      <xdr:col>55</xdr:col>
      <xdr:colOff>0</xdr:colOff>
      <xdr:row>77</xdr:row>
      <xdr:rowOff>133108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64262"/>
          <a:ext cx="838200" cy="17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133108</xdr:rowOff>
    </xdr:from>
    <xdr:to>
      <xdr:col>50</xdr:col>
      <xdr:colOff>114300</xdr:colOff>
      <xdr:row>78</xdr:row>
      <xdr:rowOff>114440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34758"/>
          <a:ext cx="889000" cy="1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114440</xdr:rowOff>
    </xdr:from>
    <xdr:to>
      <xdr:col>45</xdr:col>
      <xdr:colOff>177800</xdr:colOff>
      <xdr:row>78</xdr:row>
      <xdr:rowOff>121983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754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118669</xdr:rowOff>
    </xdr:from>
    <xdr:to>
      <xdr:col>41</xdr:col>
      <xdr:colOff>50800</xdr:colOff>
      <xdr:row>78</xdr:row>
      <xdr:rowOff>121983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9176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83262</xdr:rowOff>
    </xdr:from>
    <xdr:to>
      <xdr:col>55</xdr:col>
      <xdr:colOff>50800</xdr:colOff>
      <xdr:row>77</xdr:row>
      <xdr:rowOff>13412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61689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82308</xdr:rowOff>
    </xdr:from>
    <xdr:to>
      <xdr:col>50</xdr:col>
      <xdr:colOff>165100</xdr:colOff>
      <xdr:row>78</xdr:row>
      <xdr:rowOff>12458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3585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7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63640</xdr:rowOff>
    </xdr:from>
    <xdr:to>
      <xdr:col>46</xdr:col>
      <xdr:colOff>38100</xdr:colOff>
      <xdr:row>78</xdr:row>
      <xdr:rowOff>165240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156367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71183</xdr:rowOff>
    </xdr:from>
    <xdr:to>
      <xdr:col>41</xdr:col>
      <xdr:colOff>101600</xdr:colOff>
      <xdr:row>79</xdr:row>
      <xdr:rowOff>1333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163910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67869</xdr:rowOff>
    </xdr:from>
    <xdr:to>
      <xdr:col>36</xdr:col>
      <xdr:colOff>165100</xdr:colOff>
      <xdr:row>78</xdr:row>
      <xdr:rowOff>169469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160596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3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53099</xdr:rowOff>
    </xdr:from>
    <xdr:to>
      <xdr:col>55</xdr:col>
      <xdr:colOff>0</xdr:colOff>
      <xdr:row>98</xdr:row>
      <xdr:rowOff>75178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55199"/>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75178</xdr:rowOff>
    </xdr:from>
    <xdr:to>
      <xdr:col>50</xdr:col>
      <xdr:colOff>114300</xdr:colOff>
      <xdr:row>99</xdr:row>
      <xdr:rowOff>95275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77278"/>
          <a:ext cx="889000" cy="19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46298</xdr:rowOff>
    </xdr:from>
    <xdr:to>
      <xdr:col>45</xdr:col>
      <xdr:colOff>177800</xdr:colOff>
      <xdr:row>99</xdr:row>
      <xdr:rowOff>95275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7019848"/>
          <a:ext cx="889000" cy="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2806</xdr:rowOff>
    </xdr:from>
    <xdr:to>
      <xdr:col>41</xdr:col>
      <xdr:colOff>50800</xdr:colOff>
      <xdr:row>99</xdr:row>
      <xdr:rowOff>46298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76356"/>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2299</xdr:rowOff>
    </xdr:from>
    <xdr:to>
      <xdr:col>55</xdr:col>
      <xdr:colOff>50800</xdr:colOff>
      <xdr:row>98</xdr:row>
      <xdr:rowOff>103899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152176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24378</xdr:rowOff>
    </xdr:from>
    <xdr:to>
      <xdr:col>50</xdr:col>
      <xdr:colOff>165100</xdr:colOff>
      <xdr:row>98</xdr:row>
      <xdr:rowOff>125978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117105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44475</xdr:rowOff>
    </xdr:from>
    <xdr:to>
      <xdr:col>46</xdr:col>
      <xdr:colOff>38100</xdr:colOff>
      <xdr:row>99</xdr:row>
      <xdr:rowOff>146075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70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137202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11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166948</xdr:rowOff>
    </xdr:from>
    <xdr:to>
      <xdr:col>41</xdr:col>
      <xdr:colOff>101600</xdr:colOff>
      <xdr:row>99</xdr:row>
      <xdr:rowOff>97098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88225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123456</xdr:rowOff>
    </xdr:from>
    <xdr:to>
      <xdr:col>36</xdr:col>
      <xdr:colOff>165100</xdr:colOff>
      <xdr:row>99</xdr:row>
      <xdr:rowOff>53606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44733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63165</xdr:rowOff>
    </xdr:from>
    <xdr:to>
      <xdr:col>85</xdr:col>
      <xdr:colOff>127000</xdr:colOff>
      <xdr:row>35</xdr:row>
      <xdr:rowOff>102530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63915"/>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84836</xdr:rowOff>
    </xdr:from>
    <xdr:to>
      <xdr:col>81</xdr:col>
      <xdr:colOff>50800</xdr:colOff>
      <xdr:row>35</xdr:row>
      <xdr:rowOff>102530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85586"/>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84836</xdr:rowOff>
    </xdr:from>
    <xdr:to>
      <xdr:col>76</xdr:col>
      <xdr:colOff>114300</xdr:colOff>
      <xdr:row>36</xdr:row>
      <xdr:rowOff>50317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85586"/>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50317</xdr:rowOff>
    </xdr:from>
    <xdr:to>
      <xdr:col>71</xdr:col>
      <xdr:colOff>177800</xdr:colOff>
      <xdr:row>36</xdr:row>
      <xdr:rowOff>114920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22517"/>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12365</xdr:rowOff>
    </xdr:from>
    <xdr:to>
      <xdr:col>85</xdr:col>
      <xdr:colOff>177800</xdr:colOff>
      <xdr:row>35</xdr:row>
      <xdr:rowOff>113965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35242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51730</xdr:rowOff>
    </xdr:from>
    <xdr:to>
      <xdr:col>81</xdr:col>
      <xdr:colOff>101600</xdr:colOff>
      <xdr:row>35</xdr:row>
      <xdr:rowOff>153330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169857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34036</xdr:rowOff>
    </xdr:from>
    <xdr:to>
      <xdr:col>76</xdr:col>
      <xdr:colOff>165100</xdr:colOff>
      <xdr:row>35</xdr:row>
      <xdr:rowOff>135636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152163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170967</xdr:rowOff>
    </xdr:from>
    <xdr:to>
      <xdr:col>72</xdr:col>
      <xdr:colOff>38100</xdr:colOff>
      <xdr:row>36</xdr:row>
      <xdr:rowOff>101117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117644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64120</xdr:rowOff>
    </xdr:from>
    <xdr:to>
      <xdr:col>67</xdr:col>
      <xdr:colOff>101600</xdr:colOff>
      <xdr:row>36</xdr:row>
      <xdr:rowOff>165720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156847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72396</xdr:rowOff>
    </xdr:from>
    <xdr:to>
      <xdr:col>85</xdr:col>
      <xdr:colOff>127000</xdr:colOff>
      <xdr:row>53</xdr:row>
      <xdr:rowOff>92570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159246"/>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72396</xdr:rowOff>
    </xdr:from>
    <xdr:to>
      <xdr:col>81</xdr:col>
      <xdr:colOff>50800</xdr:colOff>
      <xdr:row>55</xdr:row>
      <xdr:rowOff>159074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159246"/>
          <a:ext cx="889000" cy="4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159074</xdr:rowOff>
    </xdr:from>
    <xdr:to>
      <xdr:col>76</xdr:col>
      <xdr:colOff>114300</xdr:colOff>
      <xdr:row>56</xdr:row>
      <xdr:rowOff>15666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88824"/>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559</xdr:rowOff>
    </xdr:from>
    <xdr:to>
      <xdr:col>71</xdr:col>
      <xdr:colOff>177800</xdr:colOff>
      <xdr:row>56</xdr:row>
      <xdr:rowOff>15666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0175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41770</xdr:rowOff>
    </xdr:from>
    <xdr:to>
      <xdr:col>85</xdr:col>
      <xdr:colOff>177800</xdr:colOff>
      <xdr:row>53</xdr:row>
      <xdr:rowOff>143370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1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64647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9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21596</xdr:rowOff>
    </xdr:from>
    <xdr:to>
      <xdr:col>81</xdr:col>
      <xdr:colOff>101600</xdr:colOff>
      <xdr:row>53</xdr:row>
      <xdr:rowOff>123196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139723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8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108274</xdr:rowOff>
    </xdr:from>
    <xdr:to>
      <xdr:col>76</xdr:col>
      <xdr:colOff>165100</xdr:colOff>
      <xdr:row>56</xdr:row>
      <xdr:rowOff>38424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6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136316</xdr:rowOff>
    </xdr:from>
    <xdr:to>
      <xdr:col>72</xdr:col>
      <xdr:colOff>38100</xdr:colOff>
      <xdr:row>56</xdr:row>
      <xdr:rowOff>66466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57593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6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121209</xdr:rowOff>
    </xdr:from>
    <xdr:to>
      <xdr:col>67</xdr:col>
      <xdr:colOff>101600</xdr:colOff>
      <xdr:row>56</xdr:row>
      <xdr:rowOff>51359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42486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6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64354</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37454"/>
          <a:ext cx="889000" cy="7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64354</xdr:rowOff>
    </xdr:from>
    <xdr:to>
      <xdr:col>76</xdr:col>
      <xdr:colOff>114300</xdr:colOff>
      <xdr:row>78</xdr:row>
      <xdr:rowOff>136934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37454"/>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129618</xdr:rowOff>
    </xdr:from>
    <xdr:to>
      <xdr:col>71</xdr:col>
      <xdr:colOff>177800</xdr:colOff>
      <xdr:row>78</xdr:row>
      <xdr:rowOff>136934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2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13554</xdr:rowOff>
    </xdr:from>
    <xdr:to>
      <xdr:col>76</xdr:col>
      <xdr:colOff>165100</xdr:colOff>
      <xdr:row>78</xdr:row>
      <xdr:rowOff>115154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106281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86134</xdr:rowOff>
    </xdr:from>
    <xdr:to>
      <xdr:col>72</xdr:col>
      <xdr:colOff>38100</xdr:colOff>
      <xdr:row>79</xdr:row>
      <xdr:rowOff>16284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78818</xdr:rowOff>
    </xdr:from>
    <xdr:to>
      <xdr:col>67</xdr:col>
      <xdr:colOff>101600</xdr:colOff>
      <xdr:row>79</xdr:row>
      <xdr:rowOff>8968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101200</xdr:rowOff>
    </xdr:from>
    <xdr:to>
      <xdr:col>85</xdr:col>
      <xdr:colOff>127000</xdr:colOff>
      <xdr:row>93</xdr:row>
      <xdr:rowOff>145301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046050"/>
          <a:ext cx="8382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121831</xdr:rowOff>
    </xdr:from>
    <xdr:to>
      <xdr:col>81</xdr:col>
      <xdr:colOff>50800</xdr:colOff>
      <xdr:row>93</xdr:row>
      <xdr:rowOff>145301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066681"/>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121831</xdr:rowOff>
    </xdr:from>
    <xdr:to>
      <xdr:col>76</xdr:col>
      <xdr:colOff>114300</xdr:colOff>
      <xdr:row>94</xdr:row>
      <xdr:rowOff>29705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06668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29705</xdr:rowOff>
    </xdr:from>
    <xdr:to>
      <xdr:col>71</xdr:col>
      <xdr:colOff>177800</xdr:colOff>
      <xdr:row>94</xdr:row>
      <xdr:rowOff>68205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14600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50400</xdr:rowOff>
    </xdr:from>
    <xdr:to>
      <xdr:col>85</xdr:col>
      <xdr:colOff>177800</xdr:colOff>
      <xdr:row>93</xdr:row>
      <xdr:rowOff>152000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9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73277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8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94501</xdr:rowOff>
    </xdr:from>
    <xdr:to>
      <xdr:col>81</xdr:col>
      <xdr:colOff>101600</xdr:colOff>
      <xdr:row>94</xdr:row>
      <xdr:rowOff>24651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41178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71031</xdr:rowOff>
    </xdr:from>
    <xdr:to>
      <xdr:col>76</xdr:col>
      <xdr:colOff>165100</xdr:colOff>
      <xdr:row>94</xdr:row>
      <xdr:rowOff>1181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17708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7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150355</xdr:rowOff>
    </xdr:from>
    <xdr:to>
      <xdr:col>72</xdr:col>
      <xdr:colOff>38100</xdr:colOff>
      <xdr:row>94</xdr:row>
      <xdr:rowOff>80505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0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97032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8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17405</xdr:rowOff>
    </xdr:from>
    <xdr:to>
      <xdr:col>67</xdr:col>
      <xdr:colOff>101600</xdr:colOff>
      <xdr:row>94</xdr:row>
      <xdr:rowOff>119005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135532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・類似団体平均を大きく超える項目は総務費（類似団体平均＋</a:t>
          </a:r>
          <a:r>
            <a:rPr kumimoji="1" lang="en-US" altLang="ja-JP" sz="1100">
              <a:latin typeface="ＭＳ Ｐゴシック" panose="020B0600070205080204" pitchFamily="50" charset="-128"/>
              <a:ea typeface="ＭＳ Ｐゴシック" panose="020B0600070205080204" pitchFamily="50" charset="-128"/>
            </a:rPr>
            <a:t>40,863</a:t>
          </a:r>
          <a:r>
            <a:rPr kumimoji="1" lang="ja-JP" altLang="en-US" sz="1100">
              <a:latin typeface="ＭＳ Ｐゴシック" panose="020B0600070205080204" pitchFamily="50" charset="-128"/>
              <a:ea typeface="ＭＳ Ｐゴシック" panose="020B0600070205080204" pitchFamily="50" charset="-128"/>
            </a:rPr>
            <a:t>円）、衛生費（類似団体平均＋</a:t>
          </a:r>
          <a:r>
            <a:rPr kumimoji="1" lang="en-US" altLang="ja-JP" sz="1100">
              <a:latin typeface="ＭＳ Ｐゴシック" panose="020B0600070205080204" pitchFamily="50" charset="-128"/>
              <a:ea typeface="ＭＳ Ｐゴシック" panose="020B0600070205080204" pitchFamily="50" charset="-128"/>
            </a:rPr>
            <a:t>22,741</a:t>
          </a:r>
          <a:r>
            <a:rPr kumimoji="1" lang="ja-JP" altLang="en-US" sz="1100">
              <a:latin typeface="ＭＳ Ｐゴシック" panose="020B0600070205080204" pitchFamily="50" charset="-128"/>
              <a:ea typeface="ＭＳ Ｐゴシック" panose="020B0600070205080204" pitchFamily="50" charset="-128"/>
            </a:rPr>
            <a:t>円）、教育費（類似団体平均＋</a:t>
          </a:r>
          <a:r>
            <a:rPr kumimoji="1" lang="en-US" altLang="ja-JP" sz="1100">
              <a:latin typeface="ＭＳ Ｐゴシック" panose="020B0600070205080204" pitchFamily="50" charset="-128"/>
              <a:ea typeface="ＭＳ Ｐゴシック" panose="020B0600070205080204" pitchFamily="50" charset="-128"/>
            </a:rPr>
            <a:t>16,060</a:t>
          </a:r>
          <a:r>
            <a:rPr kumimoji="1" lang="ja-JP" altLang="en-US" sz="1100">
              <a:latin typeface="ＭＳ Ｐゴシック" panose="020B0600070205080204" pitchFamily="50" charset="-128"/>
              <a:ea typeface="ＭＳ Ｐゴシック" panose="020B0600070205080204" pitchFamily="50" charset="-128"/>
            </a:rPr>
            <a:t>円）公債費（類似団体平均＋</a:t>
          </a:r>
          <a:r>
            <a:rPr kumimoji="1" lang="en-US" altLang="ja-JP" sz="1100">
              <a:latin typeface="ＭＳ Ｐゴシック" panose="020B0600070205080204" pitchFamily="50" charset="-128"/>
              <a:ea typeface="ＭＳ Ｐゴシック" panose="020B0600070205080204" pitchFamily="50" charset="-128"/>
            </a:rPr>
            <a:t>16,966</a:t>
          </a:r>
          <a:r>
            <a:rPr kumimoji="1" lang="ja-JP" altLang="en-US" sz="1100">
              <a:latin typeface="ＭＳ Ｐゴシック" panose="020B0600070205080204" pitchFamily="50" charset="-128"/>
              <a:ea typeface="ＭＳ Ｐゴシック" panose="020B0600070205080204" pitchFamily="50" charset="-128"/>
            </a:rPr>
            <a:t>円）で、前年度比で大きく変動があった項目は、衛生費（前年度比＋</a:t>
          </a:r>
          <a:r>
            <a:rPr kumimoji="1" lang="en-US" altLang="ja-JP" sz="1100">
              <a:latin typeface="ＭＳ Ｐゴシック" panose="020B0600070205080204" pitchFamily="50" charset="-128"/>
              <a:ea typeface="ＭＳ Ｐゴシック" panose="020B0600070205080204" pitchFamily="50" charset="-128"/>
            </a:rPr>
            <a:t>11,286</a:t>
          </a:r>
          <a:r>
            <a:rPr kumimoji="1" lang="ja-JP" altLang="en-US" sz="1100">
              <a:latin typeface="ＭＳ Ｐゴシック" panose="020B0600070205080204" pitchFamily="50" charset="-128"/>
              <a:ea typeface="ＭＳ Ｐゴシック" panose="020B0600070205080204" pitchFamily="50" charset="-128"/>
            </a:rPr>
            <a:t>円）、農林水産業費（前年度比△</a:t>
          </a:r>
          <a:r>
            <a:rPr kumimoji="1" lang="en-US" altLang="ja-JP" sz="1100">
              <a:latin typeface="ＭＳ Ｐゴシック" panose="020B0600070205080204" pitchFamily="50" charset="-128"/>
              <a:ea typeface="ＭＳ Ｐゴシック" panose="020B0600070205080204" pitchFamily="50" charset="-128"/>
            </a:rPr>
            <a:t>10,793</a:t>
          </a:r>
          <a:r>
            <a:rPr kumimoji="1" lang="ja-JP" altLang="en-US" sz="1100">
              <a:latin typeface="ＭＳ Ｐゴシック" panose="020B0600070205080204" pitchFamily="50" charset="-128"/>
              <a:ea typeface="ＭＳ Ｐゴシック" panose="020B0600070205080204" pitchFamily="50" charset="-128"/>
            </a:rPr>
            <a:t>円）、総務費（前年度比△</a:t>
          </a:r>
          <a:r>
            <a:rPr kumimoji="1" lang="en-US" altLang="ja-JP" sz="1100">
              <a:latin typeface="ＭＳ Ｐゴシック" panose="020B0600070205080204" pitchFamily="50" charset="-128"/>
              <a:ea typeface="ＭＳ Ｐゴシック" panose="020B0600070205080204" pitchFamily="50" charset="-128"/>
            </a:rPr>
            <a:t>86,685</a:t>
          </a:r>
          <a:r>
            <a:rPr kumimoji="1" lang="ja-JP" altLang="en-US" sz="1100">
              <a:latin typeface="ＭＳ Ｐゴシック" panose="020B0600070205080204" pitchFamily="50" charset="-128"/>
              <a:ea typeface="ＭＳ Ｐゴシック" panose="020B0600070205080204" pitchFamily="50" charset="-128"/>
            </a:rPr>
            <a:t>円）である。</a:t>
          </a:r>
        </a:p>
        <a:p>
          <a:r>
            <a:rPr kumimoji="1" lang="ja-JP" altLang="en-US" sz="1100">
              <a:latin typeface="ＭＳ Ｐゴシック" panose="020B0600070205080204" pitchFamily="50" charset="-128"/>
              <a:ea typeface="ＭＳ Ｐゴシック" panose="020B0600070205080204" pitchFamily="50" charset="-128"/>
            </a:rPr>
            <a:t>・総務費では、将来の財政負担に備えて財政調整基金、減債基金、公共施設総合管理基金、合併特例事業債を原資とした地域振興基金などの基金積立を計画的に行っている。また、新型コロナウイルス感染症に係る特別定額給付金の終了により前年度に比べ減少している。</a:t>
          </a:r>
        </a:p>
        <a:p>
          <a:r>
            <a:rPr kumimoji="1" lang="ja-JP" altLang="en-US" sz="1100">
              <a:latin typeface="ＭＳ Ｐゴシック" panose="020B0600070205080204" pitchFamily="50" charset="-128"/>
              <a:ea typeface="ＭＳ Ｐゴシック" panose="020B0600070205080204" pitchFamily="50" charset="-128"/>
            </a:rPr>
            <a:t>・衛生費は、類似団体平均を上回った状態が続いているが、これは東陽病院への繰出金や一部事務組合への負担金が主な要因となっている。</a:t>
          </a:r>
        </a:p>
        <a:p>
          <a:r>
            <a:rPr kumimoji="1" lang="ja-JP" altLang="en-US" sz="1100">
              <a:latin typeface="ＭＳ Ｐゴシック" panose="020B0600070205080204" pitchFamily="50" charset="-128"/>
              <a:ea typeface="ＭＳ Ｐゴシック" panose="020B0600070205080204" pitchFamily="50" charset="-128"/>
            </a:rPr>
            <a:t>・農林水産業費は、繰越事業である被災農業者支援事業補助金の終了により前年度に比べて減少している。</a:t>
          </a:r>
        </a:p>
        <a:p>
          <a:r>
            <a:rPr kumimoji="1" lang="ja-JP" altLang="en-US" sz="1100">
              <a:latin typeface="ＭＳ Ｐゴシック" panose="020B0600070205080204" pitchFamily="50" charset="-128"/>
              <a:ea typeface="ＭＳ Ｐゴシック" panose="020B0600070205080204" pitchFamily="50" charset="-128"/>
            </a:rPr>
            <a:t>・教育費は、ふれあい坂田池公園の野球場改修工事により類似団体平均を上回っている。また、小学校の統合に伴う校舎建替事業があるため今後も高水準となる見込みである。</a:t>
          </a:r>
        </a:p>
        <a:p>
          <a:r>
            <a:rPr kumimoji="1" lang="ja-JP" altLang="en-US" sz="1100">
              <a:latin typeface="ＭＳ Ｐゴシック" panose="020B0600070205080204" pitchFamily="50" charset="-128"/>
              <a:ea typeface="ＭＳ Ｐゴシック" panose="020B0600070205080204" pitchFamily="50" charset="-128"/>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令和３年度の実質収支比率は</a:t>
          </a:r>
          <a:r>
            <a:rPr kumimoji="1" lang="en-US" altLang="ja-JP" sz="1200">
              <a:latin typeface="ＭＳ ゴシック" pitchFamily="49" charset="-128"/>
              <a:ea typeface="ＭＳ ゴシック" pitchFamily="49" charset="-128"/>
            </a:rPr>
            <a:t>6.59%</a:t>
          </a:r>
          <a:r>
            <a:rPr kumimoji="1" lang="ja-JP" altLang="en-US" sz="1200">
              <a:latin typeface="ＭＳ ゴシック" pitchFamily="49" charset="-128"/>
              <a:ea typeface="ＭＳ ゴシック" pitchFamily="49" charset="-128"/>
            </a:rPr>
            <a:t>となり、前年度より</a:t>
          </a:r>
          <a:r>
            <a:rPr kumimoji="1" lang="en-US" altLang="ja-JP" sz="1200">
              <a:latin typeface="ＭＳ ゴシック" pitchFamily="49" charset="-128"/>
              <a:ea typeface="ＭＳ ゴシック" pitchFamily="49" charset="-128"/>
            </a:rPr>
            <a:t>0.45</a:t>
          </a:r>
          <a:r>
            <a:rPr kumimoji="1" lang="ja-JP" altLang="en-US" sz="1200">
              <a:latin typeface="ＭＳ ゴシック" pitchFamily="49" charset="-128"/>
              <a:ea typeface="ＭＳ ゴシック" pitchFamily="49" charset="-128"/>
            </a:rPr>
            <a:t>ポイント増加した。適正水準が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200">
              <a:latin typeface="ＭＳ ゴシック" pitchFamily="49" charset="-128"/>
              <a:ea typeface="ＭＳ ゴシック" pitchFamily="49" charset="-128"/>
            </a:rPr>
            <a:t>1.54</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2.99%</a:t>
          </a:r>
          <a:r>
            <a:rPr kumimoji="1" lang="ja-JP" altLang="en-US" sz="1200">
              <a:latin typeface="ＭＳ ゴシック" pitchFamily="49" charset="-128"/>
              <a:ea typeface="ＭＳ ゴシック" pitchFamily="49" charset="-128"/>
            </a:rPr>
            <a:t>となった。財政調整基金の標準財政規模比は</a:t>
          </a:r>
          <a:r>
            <a:rPr kumimoji="1" lang="en-US" altLang="ja-JP" sz="1200">
              <a:latin typeface="ＭＳ ゴシック" pitchFamily="49" charset="-128"/>
              <a:ea typeface="ＭＳ ゴシック" pitchFamily="49" charset="-128"/>
            </a:rPr>
            <a:t>26.21</a:t>
          </a:r>
          <a:r>
            <a:rPr kumimoji="1" lang="ja-JP" altLang="en-US" sz="1200">
              <a:latin typeface="ＭＳ ゴシック" pitchFamily="49" charset="-128"/>
              <a:ea typeface="ＭＳ ゴシック" pitchFamily="49" charset="-128"/>
            </a:rPr>
            <a:t>％と前年度から</a:t>
          </a:r>
          <a:r>
            <a:rPr kumimoji="1" lang="en-US" altLang="ja-JP" sz="1200">
              <a:latin typeface="ＭＳ ゴシック" pitchFamily="49" charset="-128"/>
              <a:ea typeface="ＭＳ ゴシック" pitchFamily="49" charset="-128"/>
            </a:rPr>
            <a:t>0.95</a:t>
          </a:r>
          <a:r>
            <a:rPr kumimoji="1" lang="ja-JP" altLang="en-US" sz="1200">
              <a:latin typeface="ＭＳ ゴシック" pitchFamily="49" charset="-128"/>
              <a:ea typeface="ＭＳ ゴシック" pitchFamily="49" charset="-128"/>
            </a:rPr>
            <a:t>ポイント増加している。歳入では町税等の自主財源の確保を図るとともに、歳出構造の見直し、事務事業の効率化とスリム化に取り組み、第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次総合計画に沿った計画的な事業展開を進め持続可能な行財政基盤の確立に努める。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実質収支額は黒字決算されているため、実質赤字比率及び連結実質赤字比率は計上されていない。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109_&#27178;&#33437;&#20809;&#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109_&#27178;&#33437;&#2080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16.8</v>
          </cell>
          <cell r="BX51">
            <v>11.9</v>
          </cell>
          <cell r="CF51">
            <v>10.7</v>
          </cell>
          <cell r="CN51">
            <v>7.1</v>
          </cell>
        </row>
        <row r="53">
          <cell r="BP53">
            <v>61.4</v>
          </cell>
          <cell r="BX53">
            <v>62.9</v>
          </cell>
          <cell r="CF53">
            <v>64.7</v>
          </cell>
          <cell r="CN53">
            <v>66</v>
          </cell>
          <cell r="CV53">
            <v>66.400000000000006</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cell r="BP73">
            <v>16.8</v>
          </cell>
          <cell r="BX73">
            <v>11.9</v>
          </cell>
          <cell r="CF73">
            <v>10.7</v>
          </cell>
          <cell r="CN73">
            <v>7.1</v>
          </cell>
        </row>
        <row r="75">
          <cell r="BP75">
            <v>6.5</v>
          </cell>
          <cell r="BX75">
            <v>6.1</v>
          </cell>
          <cell r="CF75">
            <v>6.3</v>
          </cell>
          <cell r="CN75">
            <v>6.1</v>
          </cell>
          <cell r="CV75">
            <v>5.8</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13510776</v>
      </c>
      <c r="BO4" s="433"/>
      <c r="BP4" s="433"/>
      <c r="BQ4" s="433"/>
      <c r="BR4" s="433"/>
      <c r="BS4" s="433"/>
      <c r="BT4" s="433"/>
      <c r="BU4" s="434"/>
      <c r="BV4" s="432">
        <v>14859173</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6.6</v>
      </c>
      <c r="CU4" s="573"/>
      <c r="CV4" s="573"/>
      <c r="CW4" s="573"/>
      <c r="CX4" s="573"/>
      <c r="CY4" s="573"/>
      <c r="CZ4" s="573"/>
      <c r="DA4" s="574"/>
      <c r="DB4" s="572">
        <v>6.1</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12994132</v>
      </c>
      <c r="BO5" s="404"/>
      <c r="BP5" s="404"/>
      <c r="BQ5" s="404"/>
      <c r="BR5" s="404"/>
      <c r="BS5" s="404"/>
      <c r="BT5" s="404"/>
      <c r="BU5" s="405"/>
      <c r="BV5" s="403">
        <v>14413684</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84.8</v>
      </c>
      <c r="CU5" s="401"/>
      <c r="CV5" s="401"/>
      <c r="CW5" s="401"/>
      <c r="CX5" s="401"/>
      <c r="CY5" s="401"/>
      <c r="CZ5" s="401"/>
      <c r="DA5" s="402"/>
      <c r="DB5" s="400">
        <v>88.7</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516644</v>
      </c>
      <c r="BO6" s="404"/>
      <c r="BP6" s="404"/>
      <c r="BQ6" s="404"/>
      <c r="BR6" s="404"/>
      <c r="BS6" s="404"/>
      <c r="BT6" s="404"/>
      <c r="BU6" s="405"/>
      <c r="BV6" s="403">
        <v>445489</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89.1</v>
      </c>
      <c r="CU6" s="547"/>
      <c r="CV6" s="547"/>
      <c r="CW6" s="547"/>
      <c r="CX6" s="547"/>
      <c r="CY6" s="547"/>
      <c r="CZ6" s="547"/>
      <c r="DA6" s="548"/>
      <c r="DB6" s="546">
        <v>92.6</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93</v>
      </c>
      <c r="AV7" s="462"/>
      <c r="AW7" s="462"/>
      <c r="AX7" s="462"/>
      <c r="AY7" s="417" t="s">
        <v>104</v>
      </c>
      <c r="AZ7" s="418"/>
      <c r="BA7" s="418"/>
      <c r="BB7" s="418"/>
      <c r="BC7" s="418"/>
      <c r="BD7" s="418"/>
      <c r="BE7" s="418"/>
      <c r="BF7" s="418"/>
      <c r="BG7" s="418"/>
      <c r="BH7" s="418"/>
      <c r="BI7" s="418"/>
      <c r="BJ7" s="418"/>
      <c r="BK7" s="418"/>
      <c r="BL7" s="418"/>
      <c r="BM7" s="419"/>
      <c r="BN7" s="403">
        <v>51742</v>
      </c>
      <c r="BO7" s="404"/>
      <c r="BP7" s="404"/>
      <c r="BQ7" s="404"/>
      <c r="BR7" s="404"/>
      <c r="BS7" s="404"/>
      <c r="BT7" s="404"/>
      <c r="BU7" s="405"/>
      <c r="BV7" s="403">
        <v>34142</v>
      </c>
      <c r="BW7" s="404"/>
      <c r="BX7" s="404"/>
      <c r="BY7" s="404"/>
      <c r="BZ7" s="404"/>
      <c r="CA7" s="404"/>
      <c r="CB7" s="404"/>
      <c r="CC7" s="405"/>
      <c r="CD7" s="443" t="s">
        <v>105</v>
      </c>
      <c r="CE7" s="363"/>
      <c r="CF7" s="363"/>
      <c r="CG7" s="363"/>
      <c r="CH7" s="363"/>
      <c r="CI7" s="363"/>
      <c r="CJ7" s="363"/>
      <c r="CK7" s="363"/>
      <c r="CL7" s="363"/>
      <c r="CM7" s="363"/>
      <c r="CN7" s="363"/>
      <c r="CO7" s="363"/>
      <c r="CP7" s="363"/>
      <c r="CQ7" s="363"/>
      <c r="CR7" s="363"/>
      <c r="CS7" s="444"/>
      <c r="CT7" s="403">
        <v>7056271</v>
      </c>
      <c r="CU7" s="404"/>
      <c r="CV7" s="404"/>
      <c r="CW7" s="404"/>
      <c r="CX7" s="404"/>
      <c r="CY7" s="404"/>
      <c r="CZ7" s="404"/>
      <c r="DA7" s="405"/>
      <c r="DB7" s="403">
        <v>6700349</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106</v>
      </c>
      <c r="AN8" s="360"/>
      <c r="AO8" s="360"/>
      <c r="AP8" s="360"/>
      <c r="AQ8" s="360"/>
      <c r="AR8" s="360"/>
      <c r="AS8" s="360"/>
      <c r="AT8" s="361"/>
      <c r="AU8" s="461" t="s">
        <v>93</v>
      </c>
      <c r="AV8" s="462"/>
      <c r="AW8" s="462"/>
      <c r="AX8" s="462"/>
      <c r="AY8" s="417" t="s">
        <v>107</v>
      </c>
      <c r="AZ8" s="418"/>
      <c r="BA8" s="418"/>
      <c r="BB8" s="418"/>
      <c r="BC8" s="418"/>
      <c r="BD8" s="418"/>
      <c r="BE8" s="418"/>
      <c r="BF8" s="418"/>
      <c r="BG8" s="418"/>
      <c r="BH8" s="418"/>
      <c r="BI8" s="418"/>
      <c r="BJ8" s="418"/>
      <c r="BK8" s="418"/>
      <c r="BL8" s="418"/>
      <c r="BM8" s="419"/>
      <c r="BN8" s="403">
        <v>464902</v>
      </c>
      <c r="BO8" s="404"/>
      <c r="BP8" s="404"/>
      <c r="BQ8" s="404"/>
      <c r="BR8" s="404"/>
      <c r="BS8" s="404"/>
      <c r="BT8" s="404"/>
      <c r="BU8" s="405"/>
      <c r="BV8" s="403">
        <v>411347</v>
      </c>
      <c r="BW8" s="404"/>
      <c r="BX8" s="404"/>
      <c r="BY8" s="404"/>
      <c r="BZ8" s="404"/>
      <c r="CA8" s="404"/>
      <c r="CB8" s="404"/>
      <c r="CC8" s="405"/>
      <c r="CD8" s="443" t="s">
        <v>108</v>
      </c>
      <c r="CE8" s="363"/>
      <c r="CF8" s="363"/>
      <c r="CG8" s="363"/>
      <c r="CH8" s="363"/>
      <c r="CI8" s="363"/>
      <c r="CJ8" s="363"/>
      <c r="CK8" s="363"/>
      <c r="CL8" s="363"/>
      <c r="CM8" s="363"/>
      <c r="CN8" s="363"/>
      <c r="CO8" s="363"/>
      <c r="CP8" s="363"/>
      <c r="CQ8" s="363"/>
      <c r="CR8" s="363"/>
      <c r="CS8" s="444"/>
      <c r="CT8" s="506">
        <v>0.46</v>
      </c>
      <c r="CU8" s="507"/>
      <c r="CV8" s="507"/>
      <c r="CW8" s="507"/>
      <c r="CX8" s="507"/>
      <c r="CY8" s="507"/>
      <c r="CZ8" s="507"/>
      <c r="DA8" s="508"/>
      <c r="DB8" s="506">
        <v>0.47</v>
      </c>
      <c r="DC8" s="507"/>
      <c r="DD8" s="507"/>
      <c r="DE8" s="507"/>
      <c r="DF8" s="507"/>
      <c r="DG8" s="507"/>
      <c r="DH8" s="507"/>
      <c r="DI8" s="508"/>
    </row>
    <row r="9" spans="1:119" ht="18.75" customHeight="1" thickBot="1" x14ac:dyDescent="0.25">
      <c r="A9" s="172"/>
      <c r="B9" s="535" t="s">
        <v>109</v>
      </c>
      <c r="C9" s="536"/>
      <c r="D9" s="536"/>
      <c r="E9" s="536"/>
      <c r="F9" s="536"/>
      <c r="G9" s="536"/>
      <c r="H9" s="536"/>
      <c r="I9" s="536"/>
      <c r="J9" s="536"/>
      <c r="K9" s="454"/>
      <c r="L9" s="537" t="s">
        <v>110</v>
      </c>
      <c r="M9" s="538"/>
      <c r="N9" s="538"/>
      <c r="O9" s="538"/>
      <c r="P9" s="538"/>
      <c r="Q9" s="539"/>
      <c r="R9" s="540">
        <v>22075</v>
      </c>
      <c r="S9" s="541"/>
      <c r="T9" s="541"/>
      <c r="U9" s="541"/>
      <c r="V9" s="542"/>
      <c r="W9" s="472" t="s">
        <v>111</v>
      </c>
      <c r="X9" s="473"/>
      <c r="Y9" s="473"/>
      <c r="Z9" s="473"/>
      <c r="AA9" s="473"/>
      <c r="AB9" s="473"/>
      <c r="AC9" s="473"/>
      <c r="AD9" s="473"/>
      <c r="AE9" s="473"/>
      <c r="AF9" s="473"/>
      <c r="AG9" s="473"/>
      <c r="AH9" s="473"/>
      <c r="AI9" s="473"/>
      <c r="AJ9" s="473"/>
      <c r="AK9" s="473"/>
      <c r="AL9" s="543"/>
      <c r="AM9" s="460" t="s">
        <v>112</v>
      </c>
      <c r="AN9" s="360"/>
      <c r="AO9" s="360"/>
      <c r="AP9" s="360"/>
      <c r="AQ9" s="360"/>
      <c r="AR9" s="360"/>
      <c r="AS9" s="360"/>
      <c r="AT9" s="361"/>
      <c r="AU9" s="461" t="s">
        <v>93</v>
      </c>
      <c r="AV9" s="462"/>
      <c r="AW9" s="462"/>
      <c r="AX9" s="462"/>
      <c r="AY9" s="417" t="s">
        <v>113</v>
      </c>
      <c r="AZ9" s="418"/>
      <c r="BA9" s="418"/>
      <c r="BB9" s="418"/>
      <c r="BC9" s="418"/>
      <c r="BD9" s="418"/>
      <c r="BE9" s="418"/>
      <c r="BF9" s="418"/>
      <c r="BG9" s="418"/>
      <c r="BH9" s="418"/>
      <c r="BI9" s="418"/>
      <c r="BJ9" s="418"/>
      <c r="BK9" s="418"/>
      <c r="BL9" s="418"/>
      <c r="BM9" s="419"/>
      <c r="BN9" s="403">
        <v>53555</v>
      </c>
      <c r="BO9" s="404"/>
      <c r="BP9" s="404"/>
      <c r="BQ9" s="404"/>
      <c r="BR9" s="404"/>
      <c r="BS9" s="404"/>
      <c r="BT9" s="404"/>
      <c r="BU9" s="405"/>
      <c r="BV9" s="403">
        <v>-19860</v>
      </c>
      <c r="BW9" s="404"/>
      <c r="BX9" s="404"/>
      <c r="BY9" s="404"/>
      <c r="BZ9" s="404"/>
      <c r="CA9" s="404"/>
      <c r="CB9" s="404"/>
      <c r="CC9" s="405"/>
      <c r="CD9" s="443" t="s">
        <v>114</v>
      </c>
      <c r="CE9" s="363"/>
      <c r="CF9" s="363"/>
      <c r="CG9" s="363"/>
      <c r="CH9" s="363"/>
      <c r="CI9" s="363"/>
      <c r="CJ9" s="363"/>
      <c r="CK9" s="363"/>
      <c r="CL9" s="363"/>
      <c r="CM9" s="363"/>
      <c r="CN9" s="363"/>
      <c r="CO9" s="363"/>
      <c r="CP9" s="363"/>
      <c r="CQ9" s="363"/>
      <c r="CR9" s="363"/>
      <c r="CS9" s="444"/>
      <c r="CT9" s="400">
        <v>12.6</v>
      </c>
      <c r="CU9" s="401"/>
      <c r="CV9" s="401"/>
      <c r="CW9" s="401"/>
      <c r="CX9" s="401"/>
      <c r="CY9" s="401"/>
      <c r="CZ9" s="401"/>
      <c r="DA9" s="402"/>
      <c r="DB9" s="400">
        <v>13.3</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115</v>
      </c>
      <c r="M10" s="360"/>
      <c r="N10" s="360"/>
      <c r="O10" s="360"/>
      <c r="P10" s="360"/>
      <c r="Q10" s="361"/>
      <c r="R10" s="356">
        <v>23762</v>
      </c>
      <c r="S10" s="357"/>
      <c r="T10" s="357"/>
      <c r="U10" s="357"/>
      <c r="V10" s="416"/>
      <c r="W10" s="544"/>
      <c r="X10" s="354"/>
      <c r="Y10" s="354"/>
      <c r="Z10" s="354"/>
      <c r="AA10" s="354"/>
      <c r="AB10" s="354"/>
      <c r="AC10" s="354"/>
      <c r="AD10" s="354"/>
      <c r="AE10" s="354"/>
      <c r="AF10" s="354"/>
      <c r="AG10" s="354"/>
      <c r="AH10" s="354"/>
      <c r="AI10" s="354"/>
      <c r="AJ10" s="354"/>
      <c r="AK10" s="354"/>
      <c r="AL10" s="545"/>
      <c r="AM10" s="460" t="s">
        <v>116</v>
      </c>
      <c r="AN10" s="360"/>
      <c r="AO10" s="360"/>
      <c r="AP10" s="360"/>
      <c r="AQ10" s="360"/>
      <c r="AR10" s="360"/>
      <c r="AS10" s="360"/>
      <c r="AT10" s="361"/>
      <c r="AU10" s="461" t="s">
        <v>117</v>
      </c>
      <c r="AV10" s="462"/>
      <c r="AW10" s="462"/>
      <c r="AX10" s="462"/>
      <c r="AY10" s="417" t="s">
        <v>118</v>
      </c>
      <c r="AZ10" s="418"/>
      <c r="BA10" s="418"/>
      <c r="BB10" s="418"/>
      <c r="BC10" s="418"/>
      <c r="BD10" s="418"/>
      <c r="BE10" s="418"/>
      <c r="BF10" s="418"/>
      <c r="BG10" s="418"/>
      <c r="BH10" s="418"/>
      <c r="BI10" s="418"/>
      <c r="BJ10" s="418"/>
      <c r="BK10" s="418"/>
      <c r="BL10" s="418"/>
      <c r="BM10" s="419"/>
      <c r="BN10" s="403">
        <v>207201</v>
      </c>
      <c r="BO10" s="404"/>
      <c r="BP10" s="404"/>
      <c r="BQ10" s="404"/>
      <c r="BR10" s="404"/>
      <c r="BS10" s="404"/>
      <c r="BT10" s="404"/>
      <c r="BU10" s="405"/>
      <c r="BV10" s="403">
        <v>217050</v>
      </c>
      <c r="BW10" s="404"/>
      <c r="BX10" s="404"/>
      <c r="BY10" s="404"/>
      <c r="BZ10" s="404"/>
      <c r="CA10" s="404"/>
      <c r="CB10" s="404"/>
      <c r="CC10" s="405"/>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120</v>
      </c>
      <c r="M11" s="365"/>
      <c r="N11" s="365"/>
      <c r="O11" s="365"/>
      <c r="P11" s="365"/>
      <c r="Q11" s="366"/>
      <c r="R11" s="532" t="s">
        <v>121</v>
      </c>
      <c r="S11" s="533"/>
      <c r="T11" s="533"/>
      <c r="U11" s="533"/>
      <c r="V11" s="534"/>
      <c r="W11" s="544"/>
      <c r="X11" s="354"/>
      <c r="Y11" s="354"/>
      <c r="Z11" s="354"/>
      <c r="AA11" s="354"/>
      <c r="AB11" s="354"/>
      <c r="AC11" s="354"/>
      <c r="AD11" s="354"/>
      <c r="AE11" s="354"/>
      <c r="AF11" s="354"/>
      <c r="AG11" s="354"/>
      <c r="AH11" s="354"/>
      <c r="AI11" s="354"/>
      <c r="AJ11" s="354"/>
      <c r="AK11" s="354"/>
      <c r="AL11" s="545"/>
      <c r="AM11" s="460" t="s">
        <v>122</v>
      </c>
      <c r="AN11" s="360"/>
      <c r="AO11" s="360"/>
      <c r="AP11" s="360"/>
      <c r="AQ11" s="360"/>
      <c r="AR11" s="360"/>
      <c r="AS11" s="360"/>
      <c r="AT11" s="361"/>
      <c r="AU11" s="461" t="s">
        <v>123</v>
      </c>
      <c r="AV11" s="462"/>
      <c r="AW11" s="462"/>
      <c r="AX11" s="462"/>
      <c r="AY11" s="417" t="s">
        <v>124</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126</v>
      </c>
      <c r="DC11" s="507"/>
      <c r="DD11" s="507"/>
      <c r="DE11" s="507"/>
      <c r="DF11" s="507"/>
      <c r="DG11" s="507"/>
      <c r="DH11" s="507"/>
      <c r="DI11" s="508"/>
    </row>
    <row r="12" spans="1:119" ht="18.75" customHeight="1" x14ac:dyDescent="0.2">
      <c r="A12" s="172"/>
      <c r="B12" s="509" t="s">
        <v>127</v>
      </c>
      <c r="C12" s="510"/>
      <c r="D12" s="510"/>
      <c r="E12" s="510"/>
      <c r="F12" s="510"/>
      <c r="G12" s="510"/>
      <c r="H12" s="510"/>
      <c r="I12" s="510"/>
      <c r="J12" s="510"/>
      <c r="K12" s="511"/>
      <c r="L12" s="518" t="s">
        <v>128</v>
      </c>
      <c r="M12" s="519"/>
      <c r="N12" s="519"/>
      <c r="O12" s="519"/>
      <c r="P12" s="519"/>
      <c r="Q12" s="520"/>
      <c r="R12" s="521">
        <v>23041</v>
      </c>
      <c r="S12" s="522"/>
      <c r="T12" s="522"/>
      <c r="U12" s="522"/>
      <c r="V12" s="523"/>
      <c r="W12" s="524" t="s">
        <v>1</v>
      </c>
      <c r="X12" s="462"/>
      <c r="Y12" s="462"/>
      <c r="Z12" s="462"/>
      <c r="AA12" s="462"/>
      <c r="AB12" s="525"/>
      <c r="AC12" s="526" t="s">
        <v>129</v>
      </c>
      <c r="AD12" s="527"/>
      <c r="AE12" s="527"/>
      <c r="AF12" s="527"/>
      <c r="AG12" s="528"/>
      <c r="AH12" s="526" t="s">
        <v>130</v>
      </c>
      <c r="AI12" s="527"/>
      <c r="AJ12" s="527"/>
      <c r="AK12" s="527"/>
      <c r="AL12" s="529"/>
      <c r="AM12" s="460" t="s">
        <v>131</v>
      </c>
      <c r="AN12" s="360"/>
      <c r="AO12" s="360"/>
      <c r="AP12" s="360"/>
      <c r="AQ12" s="360"/>
      <c r="AR12" s="360"/>
      <c r="AS12" s="360"/>
      <c r="AT12" s="361"/>
      <c r="AU12" s="461" t="s">
        <v>93</v>
      </c>
      <c r="AV12" s="462"/>
      <c r="AW12" s="462"/>
      <c r="AX12" s="462"/>
      <c r="AY12" s="417" t="s">
        <v>132</v>
      </c>
      <c r="AZ12" s="418"/>
      <c r="BA12" s="418"/>
      <c r="BB12" s="418"/>
      <c r="BC12" s="418"/>
      <c r="BD12" s="418"/>
      <c r="BE12" s="418"/>
      <c r="BF12" s="418"/>
      <c r="BG12" s="418"/>
      <c r="BH12" s="418"/>
      <c r="BI12" s="418"/>
      <c r="BJ12" s="418"/>
      <c r="BK12" s="418"/>
      <c r="BL12" s="418"/>
      <c r="BM12" s="419"/>
      <c r="BN12" s="403">
        <v>50000</v>
      </c>
      <c r="BO12" s="404"/>
      <c r="BP12" s="404"/>
      <c r="BQ12" s="404"/>
      <c r="BR12" s="404"/>
      <c r="BS12" s="404"/>
      <c r="BT12" s="404"/>
      <c r="BU12" s="405"/>
      <c r="BV12" s="403">
        <v>100000</v>
      </c>
      <c r="BW12" s="404"/>
      <c r="BX12" s="404"/>
      <c r="BY12" s="404"/>
      <c r="BZ12" s="404"/>
      <c r="CA12" s="404"/>
      <c r="CB12" s="404"/>
      <c r="CC12" s="405"/>
      <c r="CD12" s="443" t="s">
        <v>133</v>
      </c>
      <c r="CE12" s="363"/>
      <c r="CF12" s="363"/>
      <c r="CG12" s="363"/>
      <c r="CH12" s="363"/>
      <c r="CI12" s="363"/>
      <c r="CJ12" s="363"/>
      <c r="CK12" s="363"/>
      <c r="CL12" s="363"/>
      <c r="CM12" s="363"/>
      <c r="CN12" s="363"/>
      <c r="CO12" s="363"/>
      <c r="CP12" s="363"/>
      <c r="CQ12" s="363"/>
      <c r="CR12" s="363"/>
      <c r="CS12" s="444"/>
      <c r="CT12" s="506" t="s">
        <v>134</v>
      </c>
      <c r="CU12" s="507"/>
      <c r="CV12" s="507"/>
      <c r="CW12" s="507"/>
      <c r="CX12" s="507"/>
      <c r="CY12" s="507"/>
      <c r="CZ12" s="507"/>
      <c r="DA12" s="508"/>
      <c r="DB12" s="506" t="s">
        <v>135</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136</v>
      </c>
      <c r="N13" s="488"/>
      <c r="O13" s="488"/>
      <c r="P13" s="488"/>
      <c r="Q13" s="489"/>
      <c r="R13" s="490">
        <v>22578</v>
      </c>
      <c r="S13" s="491"/>
      <c r="T13" s="491"/>
      <c r="U13" s="491"/>
      <c r="V13" s="492"/>
      <c r="W13" s="493" t="s">
        <v>137</v>
      </c>
      <c r="X13" s="389"/>
      <c r="Y13" s="389"/>
      <c r="Z13" s="389"/>
      <c r="AA13" s="389"/>
      <c r="AB13" s="390"/>
      <c r="AC13" s="356">
        <v>1183</v>
      </c>
      <c r="AD13" s="357"/>
      <c r="AE13" s="357"/>
      <c r="AF13" s="357"/>
      <c r="AG13" s="358"/>
      <c r="AH13" s="356">
        <v>1552</v>
      </c>
      <c r="AI13" s="357"/>
      <c r="AJ13" s="357"/>
      <c r="AK13" s="357"/>
      <c r="AL13" s="416"/>
      <c r="AM13" s="460" t="s">
        <v>138</v>
      </c>
      <c r="AN13" s="360"/>
      <c r="AO13" s="360"/>
      <c r="AP13" s="360"/>
      <c r="AQ13" s="360"/>
      <c r="AR13" s="360"/>
      <c r="AS13" s="360"/>
      <c r="AT13" s="361"/>
      <c r="AU13" s="461" t="s">
        <v>139</v>
      </c>
      <c r="AV13" s="462"/>
      <c r="AW13" s="462"/>
      <c r="AX13" s="462"/>
      <c r="AY13" s="417" t="s">
        <v>140</v>
      </c>
      <c r="AZ13" s="418"/>
      <c r="BA13" s="418"/>
      <c r="BB13" s="418"/>
      <c r="BC13" s="418"/>
      <c r="BD13" s="418"/>
      <c r="BE13" s="418"/>
      <c r="BF13" s="418"/>
      <c r="BG13" s="418"/>
      <c r="BH13" s="418"/>
      <c r="BI13" s="418"/>
      <c r="BJ13" s="418"/>
      <c r="BK13" s="418"/>
      <c r="BL13" s="418"/>
      <c r="BM13" s="419"/>
      <c r="BN13" s="403">
        <v>210756</v>
      </c>
      <c r="BO13" s="404"/>
      <c r="BP13" s="404"/>
      <c r="BQ13" s="404"/>
      <c r="BR13" s="404"/>
      <c r="BS13" s="404"/>
      <c r="BT13" s="404"/>
      <c r="BU13" s="405"/>
      <c r="BV13" s="403">
        <v>97190</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5.8</v>
      </c>
      <c r="CU13" s="401"/>
      <c r="CV13" s="401"/>
      <c r="CW13" s="401"/>
      <c r="CX13" s="401"/>
      <c r="CY13" s="401"/>
      <c r="CZ13" s="401"/>
      <c r="DA13" s="402"/>
      <c r="DB13" s="400">
        <v>6.1</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142</v>
      </c>
      <c r="M14" s="530"/>
      <c r="N14" s="530"/>
      <c r="O14" s="530"/>
      <c r="P14" s="530"/>
      <c r="Q14" s="531"/>
      <c r="R14" s="490">
        <v>23368</v>
      </c>
      <c r="S14" s="491"/>
      <c r="T14" s="491"/>
      <c r="U14" s="491"/>
      <c r="V14" s="492"/>
      <c r="W14" s="494"/>
      <c r="X14" s="392"/>
      <c r="Y14" s="392"/>
      <c r="Z14" s="392"/>
      <c r="AA14" s="392"/>
      <c r="AB14" s="393"/>
      <c r="AC14" s="483">
        <v>11.8</v>
      </c>
      <c r="AD14" s="484"/>
      <c r="AE14" s="484"/>
      <c r="AF14" s="484"/>
      <c r="AG14" s="485"/>
      <c r="AH14" s="483">
        <v>13.7</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t="s">
        <v>144</v>
      </c>
      <c r="CU14" s="501"/>
      <c r="CV14" s="501"/>
      <c r="CW14" s="501"/>
      <c r="CX14" s="501"/>
      <c r="CY14" s="501"/>
      <c r="CZ14" s="501"/>
      <c r="DA14" s="502"/>
      <c r="DB14" s="500">
        <v>7.1</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136</v>
      </c>
      <c r="N15" s="488"/>
      <c r="O15" s="488"/>
      <c r="P15" s="488"/>
      <c r="Q15" s="489"/>
      <c r="R15" s="490">
        <v>22897</v>
      </c>
      <c r="S15" s="491"/>
      <c r="T15" s="491"/>
      <c r="U15" s="491"/>
      <c r="V15" s="492"/>
      <c r="W15" s="493" t="s">
        <v>145</v>
      </c>
      <c r="X15" s="389"/>
      <c r="Y15" s="389"/>
      <c r="Z15" s="389"/>
      <c r="AA15" s="389"/>
      <c r="AB15" s="390"/>
      <c r="AC15" s="356">
        <v>2592</v>
      </c>
      <c r="AD15" s="357"/>
      <c r="AE15" s="357"/>
      <c r="AF15" s="357"/>
      <c r="AG15" s="358"/>
      <c r="AH15" s="356">
        <v>2872</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2644637</v>
      </c>
      <c r="BO15" s="433"/>
      <c r="BP15" s="433"/>
      <c r="BQ15" s="433"/>
      <c r="BR15" s="433"/>
      <c r="BS15" s="433"/>
      <c r="BT15" s="433"/>
      <c r="BU15" s="434"/>
      <c r="BV15" s="432">
        <v>2689665</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25.8</v>
      </c>
      <c r="AD16" s="484"/>
      <c r="AE16" s="484"/>
      <c r="AF16" s="484"/>
      <c r="AG16" s="485"/>
      <c r="AH16" s="483">
        <v>25.4</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6026511</v>
      </c>
      <c r="BO16" s="404"/>
      <c r="BP16" s="404"/>
      <c r="BQ16" s="404"/>
      <c r="BR16" s="404"/>
      <c r="BS16" s="404"/>
      <c r="BT16" s="404"/>
      <c r="BU16" s="405"/>
      <c r="BV16" s="403">
        <v>5722406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6263</v>
      </c>
      <c r="AD17" s="357"/>
      <c r="AE17" s="357"/>
      <c r="AF17" s="357"/>
      <c r="AG17" s="358"/>
      <c r="AH17" s="356">
        <v>6905</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3312270</v>
      </c>
      <c r="BO17" s="404"/>
      <c r="BP17" s="404"/>
      <c r="BQ17" s="404"/>
      <c r="BR17" s="404"/>
      <c r="BS17" s="404"/>
      <c r="BT17" s="404"/>
      <c r="BU17" s="405"/>
      <c r="BV17" s="403">
        <v>3368056</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155</v>
      </c>
      <c r="C18" s="454"/>
      <c r="D18" s="454"/>
      <c r="E18" s="455"/>
      <c r="F18" s="455"/>
      <c r="G18" s="455"/>
      <c r="H18" s="455"/>
      <c r="I18" s="455"/>
      <c r="J18" s="455"/>
      <c r="K18" s="455"/>
      <c r="L18" s="456">
        <v>67.010000000000005</v>
      </c>
      <c r="M18" s="456"/>
      <c r="N18" s="456"/>
      <c r="O18" s="456"/>
      <c r="P18" s="456"/>
      <c r="Q18" s="456"/>
      <c r="R18" s="457"/>
      <c r="S18" s="457"/>
      <c r="T18" s="457"/>
      <c r="U18" s="457"/>
      <c r="V18" s="458"/>
      <c r="W18" s="474"/>
      <c r="X18" s="475"/>
      <c r="Y18" s="475"/>
      <c r="Z18" s="475"/>
      <c r="AA18" s="475"/>
      <c r="AB18" s="499"/>
      <c r="AC18" s="373">
        <v>62.4</v>
      </c>
      <c r="AD18" s="374"/>
      <c r="AE18" s="374"/>
      <c r="AF18" s="374"/>
      <c r="AG18" s="459"/>
      <c r="AH18" s="373">
        <v>60.9</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6333213</v>
      </c>
      <c r="BO18" s="404"/>
      <c r="BP18" s="404"/>
      <c r="BQ18" s="404"/>
      <c r="BR18" s="404"/>
      <c r="BS18" s="404"/>
      <c r="BT18" s="404"/>
      <c r="BU18" s="405"/>
      <c r="BV18" s="403">
        <v>6234516</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157</v>
      </c>
      <c r="C19" s="454"/>
      <c r="D19" s="454"/>
      <c r="E19" s="455"/>
      <c r="F19" s="455"/>
      <c r="G19" s="455"/>
      <c r="H19" s="455"/>
      <c r="I19" s="455"/>
      <c r="J19" s="455"/>
      <c r="K19" s="455"/>
      <c r="L19" s="463">
        <v>329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8863795</v>
      </c>
      <c r="BO19" s="404"/>
      <c r="BP19" s="404"/>
      <c r="BQ19" s="404"/>
      <c r="BR19" s="404"/>
      <c r="BS19" s="404"/>
      <c r="BT19" s="404"/>
      <c r="BU19" s="405"/>
      <c r="BV19" s="403">
        <v>8581599</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159</v>
      </c>
      <c r="C20" s="454"/>
      <c r="D20" s="454"/>
      <c r="E20" s="455"/>
      <c r="F20" s="455"/>
      <c r="G20" s="455"/>
      <c r="H20" s="455"/>
      <c r="I20" s="455"/>
      <c r="J20" s="455"/>
      <c r="K20" s="455"/>
      <c r="L20" s="463">
        <v>8274</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10539713</v>
      </c>
      <c r="BO22" s="433"/>
      <c r="BP22" s="433"/>
      <c r="BQ22" s="433"/>
      <c r="BR22" s="433"/>
      <c r="BS22" s="433"/>
      <c r="BT22" s="433"/>
      <c r="BU22" s="434"/>
      <c r="BV22" s="432">
        <v>10973468</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6515477</v>
      </c>
      <c r="BO23" s="404"/>
      <c r="BP23" s="404"/>
      <c r="BQ23" s="404"/>
      <c r="BR23" s="404"/>
      <c r="BS23" s="404"/>
      <c r="BT23" s="404"/>
      <c r="BU23" s="405"/>
      <c r="BV23" s="403">
        <v>6656285</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169</v>
      </c>
      <c r="F24" s="360"/>
      <c r="G24" s="360"/>
      <c r="H24" s="360"/>
      <c r="I24" s="360"/>
      <c r="J24" s="360"/>
      <c r="K24" s="361"/>
      <c r="L24" s="356">
        <v>1</v>
      </c>
      <c r="M24" s="357"/>
      <c r="N24" s="357"/>
      <c r="O24" s="357"/>
      <c r="P24" s="358"/>
      <c r="Q24" s="356">
        <v>7600</v>
      </c>
      <c r="R24" s="357"/>
      <c r="S24" s="357"/>
      <c r="T24" s="357"/>
      <c r="U24" s="357"/>
      <c r="V24" s="358"/>
      <c r="W24" s="446"/>
      <c r="X24" s="383"/>
      <c r="Y24" s="384"/>
      <c r="Z24" s="359" t="s">
        <v>170</v>
      </c>
      <c r="AA24" s="360"/>
      <c r="AB24" s="360"/>
      <c r="AC24" s="360"/>
      <c r="AD24" s="360"/>
      <c r="AE24" s="360"/>
      <c r="AF24" s="360"/>
      <c r="AG24" s="361"/>
      <c r="AH24" s="356">
        <v>192</v>
      </c>
      <c r="AI24" s="357"/>
      <c r="AJ24" s="357"/>
      <c r="AK24" s="357"/>
      <c r="AL24" s="358"/>
      <c r="AM24" s="356">
        <v>609984</v>
      </c>
      <c r="AN24" s="357"/>
      <c r="AO24" s="357"/>
      <c r="AP24" s="357"/>
      <c r="AQ24" s="357"/>
      <c r="AR24" s="358"/>
      <c r="AS24" s="356">
        <v>3177</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5781604</v>
      </c>
      <c r="BO24" s="404"/>
      <c r="BP24" s="404"/>
      <c r="BQ24" s="404"/>
      <c r="BR24" s="404"/>
      <c r="BS24" s="404"/>
      <c r="BT24" s="404"/>
      <c r="BU24" s="405"/>
      <c r="BV24" s="403">
        <v>6141343</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172</v>
      </c>
      <c r="F25" s="360"/>
      <c r="G25" s="360"/>
      <c r="H25" s="360"/>
      <c r="I25" s="360"/>
      <c r="J25" s="360"/>
      <c r="K25" s="361"/>
      <c r="L25" s="356">
        <v>1</v>
      </c>
      <c r="M25" s="357"/>
      <c r="N25" s="357"/>
      <c r="O25" s="357"/>
      <c r="P25" s="358"/>
      <c r="Q25" s="356">
        <v>6070</v>
      </c>
      <c r="R25" s="357"/>
      <c r="S25" s="357"/>
      <c r="T25" s="357"/>
      <c r="U25" s="357"/>
      <c r="V25" s="358"/>
      <c r="W25" s="446"/>
      <c r="X25" s="383"/>
      <c r="Y25" s="384"/>
      <c r="Z25" s="359" t="s">
        <v>173</v>
      </c>
      <c r="AA25" s="360"/>
      <c r="AB25" s="360"/>
      <c r="AC25" s="360"/>
      <c r="AD25" s="360"/>
      <c r="AE25" s="360"/>
      <c r="AF25" s="360"/>
      <c r="AG25" s="361"/>
      <c r="AH25" s="356" t="s">
        <v>135</v>
      </c>
      <c r="AI25" s="357"/>
      <c r="AJ25" s="357"/>
      <c r="AK25" s="357"/>
      <c r="AL25" s="358"/>
      <c r="AM25" s="356" t="s">
        <v>134</v>
      </c>
      <c r="AN25" s="357"/>
      <c r="AO25" s="357"/>
      <c r="AP25" s="357"/>
      <c r="AQ25" s="357"/>
      <c r="AR25" s="358"/>
      <c r="AS25" s="356" t="s">
        <v>135</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2388271</v>
      </c>
      <c r="BO25" s="433"/>
      <c r="BP25" s="433"/>
      <c r="BQ25" s="433"/>
      <c r="BR25" s="433"/>
      <c r="BS25" s="433"/>
      <c r="BT25" s="433"/>
      <c r="BU25" s="434"/>
      <c r="BV25" s="432">
        <v>1027151</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175</v>
      </c>
      <c r="F26" s="360"/>
      <c r="G26" s="360"/>
      <c r="H26" s="360"/>
      <c r="I26" s="360"/>
      <c r="J26" s="360"/>
      <c r="K26" s="361"/>
      <c r="L26" s="356">
        <v>1</v>
      </c>
      <c r="M26" s="357"/>
      <c r="N26" s="357"/>
      <c r="O26" s="357"/>
      <c r="P26" s="358"/>
      <c r="Q26" s="356">
        <v>5620</v>
      </c>
      <c r="R26" s="357"/>
      <c r="S26" s="357"/>
      <c r="T26" s="357"/>
      <c r="U26" s="357"/>
      <c r="V26" s="358"/>
      <c r="W26" s="446"/>
      <c r="X26" s="383"/>
      <c r="Y26" s="384"/>
      <c r="Z26" s="359" t="s">
        <v>176</v>
      </c>
      <c r="AA26" s="414"/>
      <c r="AB26" s="414"/>
      <c r="AC26" s="414"/>
      <c r="AD26" s="414"/>
      <c r="AE26" s="414"/>
      <c r="AF26" s="414"/>
      <c r="AG26" s="415"/>
      <c r="AH26" s="356">
        <v>4</v>
      </c>
      <c r="AI26" s="357"/>
      <c r="AJ26" s="357"/>
      <c r="AK26" s="357"/>
      <c r="AL26" s="358"/>
      <c r="AM26" s="356">
        <v>12136</v>
      </c>
      <c r="AN26" s="357"/>
      <c r="AO26" s="357"/>
      <c r="AP26" s="357"/>
      <c r="AQ26" s="357"/>
      <c r="AR26" s="358"/>
      <c r="AS26" s="356">
        <v>3034</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134</v>
      </c>
      <c r="BO26" s="404"/>
      <c r="BP26" s="404"/>
      <c r="BQ26" s="404"/>
      <c r="BR26" s="404"/>
      <c r="BS26" s="404"/>
      <c r="BT26" s="404"/>
      <c r="BU26" s="405"/>
      <c r="BV26" s="403" t="s">
        <v>134</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178</v>
      </c>
      <c r="F27" s="360"/>
      <c r="G27" s="360"/>
      <c r="H27" s="360"/>
      <c r="I27" s="360"/>
      <c r="J27" s="360"/>
      <c r="K27" s="361"/>
      <c r="L27" s="356">
        <v>1</v>
      </c>
      <c r="M27" s="357"/>
      <c r="N27" s="357"/>
      <c r="O27" s="357"/>
      <c r="P27" s="358"/>
      <c r="Q27" s="356">
        <v>2710</v>
      </c>
      <c r="R27" s="357"/>
      <c r="S27" s="357"/>
      <c r="T27" s="357"/>
      <c r="U27" s="357"/>
      <c r="V27" s="358"/>
      <c r="W27" s="446"/>
      <c r="X27" s="383"/>
      <c r="Y27" s="384"/>
      <c r="Z27" s="359" t="s">
        <v>179</v>
      </c>
      <c r="AA27" s="360"/>
      <c r="AB27" s="360"/>
      <c r="AC27" s="360"/>
      <c r="AD27" s="360"/>
      <c r="AE27" s="360"/>
      <c r="AF27" s="360"/>
      <c r="AG27" s="361"/>
      <c r="AH27" s="356">
        <v>2</v>
      </c>
      <c r="AI27" s="357"/>
      <c r="AJ27" s="357"/>
      <c r="AK27" s="357"/>
      <c r="AL27" s="358"/>
      <c r="AM27" s="356" t="s">
        <v>180</v>
      </c>
      <c r="AN27" s="357"/>
      <c r="AO27" s="357"/>
      <c r="AP27" s="357"/>
      <c r="AQ27" s="357"/>
      <c r="AR27" s="358"/>
      <c r="AS27" s="356" t="s">
        <v>181</v>
      </c>
      <c r="AT27" s="357"/>
      <c r="AU27" s="357"/>
      <c r="AV27" s="357"/>
      <c r="AW27" s="357"/>
      <c r="AX27" s="416"/>
      <c r="AY27" s="440" t="s">
        <v>182</v>
      </c>
      <c r="AZ27" s="441"/>
      <c r="BA27" s="441"/>
      <c r="BB27" s="441"/>
      <c r="BC27" s="441"/>
      <c r="BD27" s="441"/>
      <c r="BE27" s="441"/>
      <c r="BF27" s="441"/>
      <c r="BG27" s="441"/>
      <c r="BH27" s="441"/>
      <c r="BI27" s="441"/>
      <c r="BJ27" s="441"/>
      <c r="BK27" s="441"/>
      <c r="BL27" s="441"/>
      <c r="BM27" s="442"/>
      <c r="BN27" s="437">
        <v>27574</v>
      </c>
      <c r="BO27" s="438"/>
      <c r="BP27" s="438"/>
      <c r="BQ27" s="438"/>
      <c r="BR27" s="438"/>
      <c r="BS27" s="438"/>
      <c r="BT27" s="438"/>
      <c r="BU27" s="439"/>
      <c r="BV27" s="437">
        <v>27573</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183</v>
      </c>
      <c r="F28" s="360"/>
      <c r="G28" s="360"/>
      <c r="H28" s="360"/>
      <c r="I28" s="360"/>
      <c r="J28" s="360"/>
      <c r="K28" s="361"/>
      <c r="L28" s="356">
        <v>1</v>
      </c>
      <c r="M28" s="357"/>
      <c r="N28" s="357"/>
      <c r="O28" s="357"/>
      <c r="P28" s="358"/>
      <c r="Q28" s="356">
        <v>2170</v>
      </c>
      <c r="R28" s="357"/>
      <c r="S28" s="357"/>
      <c r="T28" s="357"/>
      <c r="U28" s="357"/>
      <c r="V28" s="358"/>
      <c r="W28" s="446"/>
      <c r="X28" s="383"/>
      <c r="Y28" s="384"/>
      <c r="Z28" s="359" t="s">
        <v>184</v>
      </c>
      <c r="AA28" s="360"/>
      <c r="AB28" s="360"/>
      <c r="AC28" s="360"/>
      <c r="AD28" s="360"/>
      <c r="AE28" s="360"/>
      <c r="AF28" s="360"/>
      <c r="AG28" s="361"/>
      <c r="AH28" s="356" t="s">
        <v>134</v>
      </c>
      <c r="AI28" s="357"/>
      <c r="AJ28" s="357"/>
      <c r="AK28" s="357"/>
      <c r="AL28" s="358"/>
      <c r="AM28" s="356" t="s">
        <v>134</v>
      </c>
      <c r="AN28" s="357"/>
      <c r="AO28" s="357"/>
      <c r="AP28" s="357"/>
      <c r="AQ28" s="357"/>
      <c r="AR28" s="358"/>
      <c r="AS28" s="356" t="s">
        <v>134</v>
      </c>
      <c r="AT28" s="357"/>
      <c r="AU28" s="357"/>
      <c r="AV28" s="357"/>
      <c r="AW28" s="357"/>
      <c r="AX28" s="416"/>
      <c r="AY28" s="420" t="s">
        <v>185</v>
      </c>
      <c r="AZ28" s="421"/>
      <c r="BA28" s="421"/>
      <c r="BB28" s="422"/>
      <c r="BC28" s="429" t="s">
        <v>48</v>
      </c>
      <c r="BD28" s="430"/>
      <c r="BE28" s="430"/>
      <c r="BF28" s="430"/>
      <c r="BG28" s="430"/>
      <c r="BH28" s="430"/>
      <c r="BI28" s="430"/>
      <c r="BJ28" s="430"/>
      <c r="BK28" s="430"/>
      <c r="BL28" s="430"/>
      <c r="BM28" s="431"/>
      <c r="BN28" s="432">
        <v>1849705</v>
      </c>
      <c r="BO28" s="433"/>
      <c r="BP28" s="433"/>
      <c r="BQ28" s="433"/>
      <c r="BR28" s="433"/>
      <c r="BS28" s="433"/>
      <c r="BT28" s="433"/>
      <c r="BU28" s="434"/>
      <c r="BV28" s="432">
        <v>1692504</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186</v>
      </c>
      <c r="F29" s="360"/>
      <c r="G29" s="360"/>
      <c r="H29" s="360"/>
      <c r="I29" s="360"/>
      <c r="J29" s="360"/>
      <c r="K29" s="361"/>
      <c r="L29" s="356">
        <v>14</v>
      </c>
      <c r="M29" s="357"/>
      <c r="N29" s="357"/>
      <c r="O29" s="357"/>
      <c r="P29" s="358"/>
      <c r="Q29" s="356">
        <v>2020</v>
      </c>
      <c r="R29" s="357"/>
      <c r="S29" s="357"/>
      <c r="T29" s="357"/>
      <c r="U29" s="357"/>
      <c r="V29" s="358"/>
      <c r="W29" s="447"/>
      <c r="X29" s="448"/>
      <c r="Y29" s="449"/>
      <c r="Z29" s="359" t="s">
        <v>187</v>
      </c>
      <c r="AA29" s="360"/>
      <c r="AB29" s="360"/>
      <c r="AC29" s="360"/>
      <c r="AD29" s="360"/>
      <c r="AE29" s="360"/>
      <c r="AF29" s="360"/>
      <c r="AG29" s="361"/>
      <c r="AH29" s="356">
        <v>194</v>
      </c>
      <c r="AI29" s="357"/>
      <c r="AJ29" s="357"/>
      <c r="AK29" s="357"/>
      <c r="AL29" s="358"/>
      <c r="AM29" s="356">
        <v>617420</v>
      </c>
      <c r="AN29" s="357"/>
      <c r="AO29" s="357"/>
      <c r="AP29" s="357"/>
      <c r="AQ29" s="357"/>
      <c r="AR29" s="358"/>
      <c r="AS29" s="356">
        <v>3183</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v>293455</v>
      </c>
      <c r="BO29" s="404"/>
      <c r="BP29" s="404"/>
      <c r="BQ29" s="404"/>
      <c r="BR29" s="404"/>
      <c r="BS29" s="404"/>
      <c r="BT29" s="404"/>
      <c r="BU29" s="405"/>
      <c r="BV29" s="403">
        <v>253445</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99.6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2242341</v>
      </c>
      <c r="BO30" s="438"/>
      <c r="BP30" s="438"/>
      <c r="BQ30" s="438"/>
      <c r="BR30" s="438"/>
      <c r="BS30" s="438"/>
      <c r="BT30" s="438"/>
      <c r="BU30" s="439"/>
      <c r="BV30" s="437">
        <v>2037634</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196</v>
      </c>
      <c r="D33" s="355"/>
      <c r="E33" s="354" t="s">
        <v>197</v>
      </c>
      <c r="F33" s="354"/>
      <c r="G33" s="354"/>
      <c r="H33" s="354"/>
      <c r="I33" s="354"/>
      <c r="J33" s="354"/>
      <c r="K33" s="354"/>
      <c r="L33" s="354"/>
      <c r="M33" s="354"/>
      <c r="N33" s="354"/>
      <c r="O33" s="354"/>
      <c r="P33" s="354"/>
      <c r="Q33" s="354"/>
      <c r="R33" s="354"/>
      <c r="S33" s="354"/>
      <c r="T33" s="197"/>
      <c r="U33" s="355" t="s">
        <v>198</v>
      </c>
      <c r="V33" s="355"/>
      <c r="W33" s="354" t="s">
        <v>199</v>
      </c>
      <c r="X33" s="354"/>
      <c r="Y33" s="354"/>
      <c r="Z33" s="354"/>
      <c r="AA33" s="354"/>
      <c r="AB33" s="354"/>
      <c r="AC33" s="354"/>
      <c r="AD33" s="354"/>
      <c r="AE33" s="354"/>
      <c r="AF33" s="354"/>
      <c r="AG33" s="354"/>
      <c r="AH33" s="354"/>
      <c r="AI33" s="354"/>
      <c r="AJ33" s="354"/>
      <c r="AK33" s="354"/>
      <c r="AL33" s="197"/>
      <c r="AM33" s="355" t="s">
        <v>200</v>
      </c>
      <c r="AN33" s="355"/>
      <c r="AO33" s="354" t="s">
        <v>199</v>
      </c>
      <c r="AP33" s="354"/>
      <c r="AQ33" s="354"/>
      <c r="AR33" s="354"/>
      <c r="AS33" s="354"/>
      <c r="AT33" s="354"/>
      <c r="AU33" s="354"/>
      <c r="AV33" s="354"/>
      <c r="AW33" s="354"/>
      <c r="AX33" s="354"/>
      <c r="AY33" s="354"/>
      <c r="AZ33" s="354"/>
      <c r="BA33" s="354"/>
      <c r="BB33" s="354"/>
      <c r="BC33" s="354"/>
      <c r="BD33" s="198"/>
      <c r="BE33" s="354" t="s">
        <v>201</v>
      </c>
      <c r="BF33" s="354"/>
      <c r="BG33" s="354" t="s">
        <v>202</v>
      </c>
      <c r="BH33" s="354"/>
      <c r="BI33" s="354"/>
      <c r="BJ33" s="354"/>
      <c r="BK33" s="354"/>
      <c r="BL33" s="354"/>
      <c r="BM33" s="354"/>
      <c r="BN33" s="354"/>
      <c r="BO33" s="354"/>
      <c r="BP33" s="354"/>
      <c r="BQ33" s="354"/>
      <c r="BR33" s="354"/>
      <c r="BS33" s="354"/>
      <c r="BT33" s="354"/>
      <c r="BU33" s="354"/>
      <c r="BV33" s="198"/>
      <c r="BW33" s="355" t="s">
        <v>201</v>
      </c>
      <c r="BX33" s="355"/>
      <c r="BY33" s="354" t="s">
        <v>203</v>
      </c>
      <c r="BZ33" s="354"/>
      <c r="CA33" s="354"/>
      <c r="CB33" s="354"/>
      <c r="CC33" s="354"/>
      <c r="CD33" s="354"/>
      <c r="CE33" s="354"/>
      <c r="CF33" s="354"/>
      <c r="CG33" s="354"/>
      <c r="CH33" s="354"/>
      <c r="CI33" s="354"/>
      <c r="CJ33" s="354"/>
      <c r="CK33" s="354"/>
      <c r="CL33" s="354"/>
      <c r="CM33" s="354"/>
      <c r="CN33" s="197"/>
      <c r="CO33" s="355" t="s">
        <v>204</v>
      </c>
      <c r="CP33" s="355"/>
      <c r="CQ33" s="354" t="s">
        <v>205</v>
      </c>
      <c r="CR33" s="354"/>
      <c r="CS33" s="354"/>
      <c r="CT33" s="354"/>
      <c r="CU33" s="354"/>
      <c r="CV33" s="354"/>
      <c r="CW33" s="354"/>
      <c r="CX33" s="354"/>
      <c r="CY33" s="354"/>
      <c r="CZ33" s="354"/>
      <c r="DA33" s="354"/>
      <c r="DB33" s="354"/>
      <c r="DC33" s="354"/>
      <c r="DD33" s="354"/>
      <c r="DE33" s="354"/>
      <c r="DF33" s="197"/>
      <c r="DG33" s="353" t="s">
        <v>206</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72"/>
      <c r="BE34" s="351">
        <f>IF(BG34="","",MAX(C34:D43,U34:V43,AM34:AN43)+1)</f>
        <v>6</v>
      </c>
      <c r="BF34" s="351"/>
      <c r="BG34" s="352" t="str">
        <f>IF('各会計、関係団体の財政状況及び健全化判断比率'!B32="","",'各会計、関係団体の財政状況及び健全化判断比率'!B32)</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山武郡市広域行政組合（一般会計）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f t="shared" ref="BE35:BE43" si="1">IF(BG35="","",BE34+1)</f>
        <v>7</v>
      </c>
      <c r="BF35" s="351"/>
      <c r="BG35" s="352" t="str">
        <f>IF('各会計、関係団体の財政状況及び健全化判断比率'!B33="","",'各会計、関係団体の財政状況及び健全化判断比率'!B33)</f>
        <v>東陽食肉センター特別会計</v>
      </c>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千葉県市町村総合事務組合（一般会計）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千葉県市町村総合事務組合（千葉県自治会館管理運営特別会計）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千葉県市町村総合事務組合（千葉県自治研修センター特別会計）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千葉県市町村総合事務組合（千葉県市町村交通災害共済特別会計）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東総衛生組合（一般会計）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山武郡市環境衛生組合（一般会計）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15</v>
      </c>
      <c r="BX41" s="351"/>
      <c r="BY41" s="352" t="str">
        <f>IF('各会計、関係団体の財政状況及び健全化判断比率'!B75="","",'各会計、関係団体の財政状況及び健全化判断比率'!B75)</f>
        <v>匝瑳市ほか二町環境衛生組合（一般会計）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16</v>
      </c>
      <c r="BX42" s="351"/>
      <c r="BY42" s="352" t="str">
        <f>IF('各会計、関係団体の財政状況及び健全化判断比率'!B76="","",'各会計、関係団体の財政状況及び健全化判断比率'!B76)</f>
        <v>匝瑳市横芝光町消防組合（一般会計）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17</v>
      </c>
      <c r="BX43" s="351"/>
      <c r="BY43" s="352" t="str">
        <f>IF('各会計、関係団体の財政状況及び健全化判断比率'!B77="","",'各会計、関係団体の財政状況及び健全化判断比率'!B77)</f>
        <v>九十九里地域水道企業団（水道用水供給事業会計）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348" t="s">
        <v>208</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209</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210</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212</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213</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214</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632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588</v>
      </c>
      <c r="G33" s="29" t="s">
        <v>589</v>
      </c>
      <c r="H33" s="29" t="s">
        <v>590</v>
      </c>
      <c r="I33" s="29" t="s">
        <v>591</v>
      </c>
      <c r="J33" s="30" t="s">
        <v>592</v>
      </c>
      <c r="K33" s="22"/>
      <c r="L33" s="22"/>
      <c r="M33" s="22"/>
      <c r="N33" s="22"/>
      <c r="O33" s="22"/>
      <c r="P33" s="22"/>
    </row>
    <row r="34" spans="1:16" ht="39" customHeight="1" x14ac:dyDescent="0.2">
      <c r="A34" s="22"/>
      <c r="B34" s="31"/>
      <c r="C34" s="1132" t="s">
        <v>595</v>
      </c>
      <c r="D34" s="1132"/>
      <c r="E34" s="1133"/>
      <c r="F34" s="32">
        <v>6.27</v>
      </c>
      <c r="G34" s="33">
        <v>5.71</v>
      </c>
      <c r="H34" s="33">
        <v>6.66</v>
      </c>
      <c r="I34" s="33">
        <v>6.13</v>
      </c>
      <c r="J34" s="34">
        <v>6.58</v>
      </c>
      <c r="K34" s="22"/>
      <c r="L34" s="22"/>
      <c r="M34" s="22"/>
      <c r="N34" s="22"/>
      <c r="O34" s="22"/>
      <c r="P34" s="22"/>
    </row>
    <row r="35" spans="1:16" ht="39" customHeight="1" x14ac:dyDescent="0.2">
      <c r="A35" s="22"/>
      <c r="B35" s="35"/>
      <c r="C35" s="1128" t="s">
        <v>596</v>
      </c>
      <c r="D35" s="1128"/>
      <c r="E35" s="1129"/>
      <c r="F35" s="36">
        <v>2.67</v>
      </c>
      <c r="G35" s="37">
        <v>2.21</v>
      </c>
      <c r="H35" s="37">
        <v>1.92</v>
      </c>
      <c r="I35" s="37">
        <v>2.66</v>
      </c>
      <c r="J35" s="38">
        <v>2.75</v>
      </c>
      <c r="K35" s="22"/>
      <c r="L35" s="22"/>
      <c r="M35" s="22"/>
      <c r="N35" s="22"/>
      <c r="O35" s="22"/>
      <c r="P35" s="22"/>
    </row>
    <row r="36" spans="1:16" ht="39" customHeight="1" x14ac:dyDescent="0.2">
      <c r="A36" s="22"/>
      <c r="B36" s="35"/>
      <c r="C36" s="1128" t="s">
        <v>597</v>
      </c>
      <c r="D36" s="1128"/>
      <c r="E36" s="1129"/>
      <c r="F36" s="36">
        <v>3.42</v>
      </c>
      <c r="G36" s="37">
        <v>2.5</v>
      </c>
      <c r="H36" s="37">
        <v>2.19</v>
      </c>
      <c r="I36" s="37">
        <v>2.96</v>
      </c>
      <c r="J36" s="38">
        <v>2.1</v>
      </c>
      <c r="K36" s="22"/>
      <c r="L36" s="22"/>
      <c r="M36" s="22"/>
      <c r="N36" s="22"/>
      <c r="O36" s="22"/>
      <c r="P36" s="22"/>
    </row>
    <row r="37" spans="1:16" ht="39" customHeight="1" x14ac:dyDescent="0.2">
      <c r="A37" s="22"/>
      <c r="B37" s="35"/>
      <c r="C37" s="1128" t="s">
        <v>598</v>
      </c>
      <c r="D37" s="1128"/>
      <c r="E37" s="1129"/>
      <c r="F37" s="36">
        <v>3.43</v>
      </c>
      <c r="G37" s="37">
        <v>0.87</v>
      </c>
      <c r="H37" s="37">
        <v>0.87</v>
      </c>
      <c r="I37" s="37">
        <v>1.06</v>
      </c>
      <c r="J37" s="38">
        <v>0.78</v>
      </c>
      <c r="K37" s="22"/>
      <c r="L37" s="22"/>
      <c r="M37" s="22"/>
      <c r="N37" s="22"/>
      <c r="O37" s="22"/>
      <c r="P37" s="22"/>
    </row>
    <row r="38" spans="1:16" ht="39" customHeight="1" x14ac:dyDescent="0.2">
      <c r="A38" s="22"/>
      <c r="B38" s="35"/>
      <c r="C38" s="1128" t="s">
        <v>599</v>
      </c>
      <c r="D38" s="1128"/>
      <c r="E38" s="1129"/>
      <c r="F38" s="36">
        <v>0.79</v>
      </c>
      <c r="G38" s="37">
        <v>0.61</v>
      </c>
      <c r="H38" s="37">
        <v>0.49</v>
      </c>
      <c r="I38" s="37">
        <v>0.56000000000000005</v>
      </c>
      <c r="J38" s="38">
        <v>0.52</v>
      </c>
      <c r="K38" s="22"/>
      <c r="L38" s="22"/>
      <c r="M38" s="22"/>
      <c r="N38" s="22"/>
      <c r="O38" s="22"/>
      <c r="P38" s="22"/>
    </row>
    <row r="39" spans="1:16" ht="39" customHeight="1" x14ac:dyDescent="0.2">
      <c r="A39" s="22"/>
      <c r="B39" s="35"/>
      <c r="C39" s="1128" t="s">
        <v>600</v>
      </c>
      <c r="D39" s="1128"/>
      <c r="E39" s="1129"/>
      <c r="F39" s="36">
        <v>0.02</v>
      </c>
      <c r="G39" s="37">
        <v>0.03</v>
      </c>
      <c r="H39" s="37">
        <v>0.02</v>
      </c>
      <c r="I39" s="37">
        <v>0.04</v>
      </c>
      <c r="J39" s="38">
        <v>0.05</v>
      </c>
      <c r="K39" s="22"/>
      <c r="L39" s="22"/>
      <c r="M39" s="22"/>
      <c r="N39" s="22"/>
      <c r="O39" s="22"/>
      <c r="P39" s="22"/>
    </row>
    <row r="40" spans="1:16" ht="39" customHeight="1" x14ac:dyDescent="0.2">
      <c r="A40" s="22"/>
      <c r="B40" s="35"/>
      <c r="C40" s="1128" t="s">
        <v>601</v>
      </c>
      <c r="D40" s="1128"/>
      <c r="E40" s="1129"/>
      <c r="F40" s="36">
        <v>0.02</v>
      </c>
      <c r="G40" s="37">
        <v>0.05</v>
      </c>
      <c r="H40" s="37">
        <v>0.2</v>
      </c>
      <c r="I40" s="37">
        <v>0.02</v>
      </c>
      <c r="J40" s="38">
        <v>0.02</v>
      </c>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602</v>
      </c>
      <c r="D42" s="1128"/>
      <c r="E42" s="1129"/>
      <c r="F42" s="36" t="s">
        <v>546</v>
      </c>
      <c r="G42" s="37" t="s">
        <v>546</v>
      </c>
      <c r="H42" s="37" t="s">
        <v>546</v>
      </c>
      <c r="I42" s="37" t="s">
        <v>546</v>
      </c>
      <c r="J42" s="38" t="s">
        <v>546</v>
      </c>
      <c r="K42" s="22"/>
      <c r="L42" s="22"/>
      <c r="M42" s="22"/>
      <c r="N42" s="22"/>
      <c r="O42" s="22"/>
      <c r="P42" s="22"/>
    </row>
    <row r="43" spans="1:16" ht="39" customHeight="1" thickBot="1" x14ac:dyDescent="0.25">
      <c r="A43" s="22"/>
      <c r="B43" s="40"/>
      <c r="C43" s="1130" t="s">
        <v>603</v>
      </c>
      <c r="D43" s="1130"/>
      <c r="E43" s="1131"/>
      <c r="F43" s="41" t="s">
        <v>546</v>
      </c>
      <c r="G43" s="42" t="s">
        <v>546</v>
      </c>
      <c r="H43" s="42" t="s">
        <v>546</v>
      </c>
      <c r="I43" s="42" t="s">
        <v>546</v>
      </c>
      <c r="J43" s="43" t="s">
        <v>546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Dr6DB3OsXrLdaSoVKuP1F/5Oy+hxxdGkHvPz2uNzT+xUIBEEnRKFDx+YqrgdnCuGo8GS64ZlVc7wgiN+4U+5g==" saltValue="nG8nsubvVLz2mTQI8kHs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588</v>
      </c>
      <c r="L44" s="54" t="s">
        <v>589</v>
      </c>
      <c r="M44" s="54" t="s">
        <v>590</v>
      </c>
      <c r="N44" s="54" t="s">
        <v>591</v>
      </c>
      <c r="O44" s="55" t="s">
        <v>592</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1060</v>
      </c>
      <c r="L45" s="58">
        <v>1092</v>
      </c>
      <c r="M45" s="58">
        <v>1178</v>
      </c>
      <c r="N45" s="58">
        <v>1138</v>
      </c>
      <c r="O45" s="59">
        <v>1176</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546</v>
      </c>
      <c r="L46" s="62" t="s">
        <v>546</v>
      </c>
      <c r="M46" s="62" t="s">
        <v>546</v>
      </c>
      <c r="N46" s="62" t="s">
        <v>546</v>
      </c>
      <c r="O46" s="63" t="s">
        <v>546</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546</v>
      </c>
      <c r="L47" s="62" t="s">
        <v>546</v>
      </c>
      <c r="M47" s="62" t="s">
        <v>546</v>
      </c>
      <c r="N47" s="62" t="s">
        <v>546</v>
      </c>
      <c r="O47" s="63" t="s">
        <v>546</v>
      </c>
      <c r="P47" s="46"/>
      <c r="Q47" s="46"/>
      <c r="R47" s="46"/>
      <c r="S47" s="46"/>
      <c r="T47" s="46"/>
      <c r="U47" s="46"/>
    </row>
    <row r="48" spans="1:21" ht="30.75" customHeight="1" x14ac:dyDescent="0.2">
      <c r="A48" s="46"/>
      <c r="B48" s="1154"/>
      <c r="C48" s="1155"/>
      <c r="D48" s="60"/>
      <c r="E48" s="1136" t="s">
        <v>15</v>
      </c>
      <c r="F48" s="1136"/>
      <c r="G48" s="1136"/>
      <c r="H48" s="1136"/>
      <c r="I48" s="1136"/>
      <c r="J48" s="1137"/>
      <c r="K48" s="61">
        <v>163</v>
      </c>
      <c r="L48" s="62">
        <v>180</v>
      </c>
      <c r="M48" s="62">
        <v>181</v>
      </c>
      <c r="N48" s="62">
        <v>72</v>
      </c>
      <c r="O48" s="63">
        <v>81</v>
      </c>
      <c r="P48" s="46"/>
      <c r="Q48" s="46"/>
      <c r="R48" s="46"/>
      <c r="S48" s="46"/>
      <c r="T48" s="46"/>
      <c r="U48" s="46"/>
    </row>
    <row r="49" spans="1:21" ht="30.75" customHeight="1" x14ac:dyDescent="0.2">
      <c r="A49" s="46"/>
      <c r="B49" s="1154"/>
      <c r="C49" s="1155"/>
      <c r="D49" s="60"/>
      <c r="E49" s="1136" t="s">
        <v>16</v>
      </c>
      <c r="F49" s="1136"/>
      <c r="G49" s="1136"/>
      <c r="H49" s="1136"/>
      <c r="I49" s="1136"/>
      <c r="J49" s="1137"/>
      <c r="K49" s="61">
        <v>31</v>
      </c>
      <c r="L49" s="62">
        <v>22</v>
      </c>
      <c r="M49" s="62">
        <v>21</v>
      </c>
      <c r="N49" s="62">
        <v>22</v>
      </c>
      <c r="O49" s="63">
        <v>30</v>
      </c>
      <c r="P49" s="46"/>
      <c r="Q49" s="46"/>
      <c r="R49" s="46"/>
      <c r="S49" s="46"/>
      <c r="T49" s="46"/>
      <c r="U49" s="46"/>
    </row>
    <row r="50" spans="1:21" ht="30.75" customHeight="1" x14ac:dyDescent="0.2">
      <c r="A50" s="46"/>
      <c r="B50" s="1154"/>
      <c r="C50" s="1155"/>
      <c r="D50" s="60"/>
      <c r="E50" s="1136" t="s">
        <v>17</v>
      </c>
      <c r="F50" s="1136"/>
      <c r="G50" s="1136"/>
      <c r="H50" s="1136"/>
      <c r="I50" s="1136"/>
      <c r="J50" s="1137"/>
      <c r="K50" s="61" t="s">
        <v>546</v>
      </c>
      <c r="L50" s="62" t="s">
        <v>546</v>
      </c>
      <c r="M50" s="62">
        <v>1</v>
      </c>
      <c r="N50" s="62">
        <v>2</v>
      </c>
      <c r="O50" s="63">
        <v>1</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546</v>
      </c>
      <c r="L51" s="62" t="s">
        <v>546</v>
      </c>
      <c r="M51" s="62" t="s">
        <v>546</v>
      </c>
      <c r="N51" s="62" t="s">
        <v>546</v>
      </c>
      <c r="O51" s="63" t="s">
        <v>546</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929</v>
      </c>
      <c r="L52" s="62">
        <v>953</v>
      </c>
      <c r="M52" s="62">
        <v>985</v>
      </c>
      <c r="N52" s="62">
        <v>930</v>
      </c>
      <c r="O52" s="63">
        <v>978</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325</v>
      </c>
      <c r="L53" s="67">
        <v>341</v>
      </c>
      <c r="M53" s="67">
        <v>396</v>
      </c>
      <c r="N53" s="67">
        <v>304</v>
      </c>
      <c r="O53" s="68">
        <v>310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604</v>
      </c>
      <c r="P55" s="46"/>
      <c r="Q55" s="46"/>
      <c r="R55" s="46"/>
      <c r="S55" s="46"/>
      <c r="T55" s="46"/>
      <c r="U55" s="46"/>
    </row>
    <row r="56" spans="1:21" ht="31.5" customHeight="1" thickBot="1" x14ac:dyDescent="0.25">
      <c r="A56" s="46"/>
      <c r="B56" s="74"/>
      <c r="C56" s="75"/>
      <c r="D56" s="75"/>
      <c r="E56" s="76"/>
      <c r="F56" s="76"/>
      <c r="G56" s="76"/>
      <c r="H56" s="76"/>
      <c r="I56" s="76"/>
      <c r="J56" s="77" t="s">
        <v>2</v>
      </c>
      <c r="K56" s="78" t="s">
        <v>605</v>
      </c>
      <c r="L56" s="79" t="s">
        <v>606</v>
      </c>
      <c r="M56" s="79" t="s">
        <v>607</v>
      </c>
      <c r="N56" s="79" t="s">
        <v>608</v>
      </c>
      <c r="O56" s="80" t="s">
        <v>609</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631</v>
      </c>
      <c r="L57" s="82" t="s">
        <v>631</v>
      </c>
      <c r="M57" s="82" t="s">
        <v>631</v>
      </c>
      <c r="N57" s="82" t="s">
        <v>631</v>
      </c>
      <c r="O57" s="83" t="s">
        <v>631</v>
      </c>
    </row>
    <row r="58" spans="1:21" ht="31.5" customHeight="1" thickBot="1" x14ac:dyDescent="0.25">
      <c r="B58" s="1144"/>
      <c r="C58" s="1145"/>
      <c r="D58" s="1149" t="s">
        <v>27</v>
      </c>
      <c r="E58" s="1150"/>
      <c r="F58" s="1150"/>
      <c r="G58" s="1150"/>
      <c r="H58" s="1150"/>
      <c r="I58" s="1150"/>
      <c r="J58" s="1151"/>
      <c r="K58" s="84" t="s">
        <v>631</v>
      </c>
      <c r="L58" s="85" t="s">
        <v>631</v>
      </c>
      <c r="M58" s="85" t="s">
        <v>631</v>
      </c>
      <c r="N58" s="85" t="s">
        <v>631</v>
      </c>
      <c r="O58" s="86" t="s">
        <v>631</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otZhPZjLmMZzN0SThzZ9wakb1WibuFQSf0oxb7Jnuy4fvVppqheQ4dmjmdKDfs/X7oD8kP0wnzEmQ5Zkh0N9Kg==" saltValue="Eu00jjeKBxfIcL/K1Jk9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588</v>
      </c>
      <c r="J40" s="98" t="s">
        <v>589</v>
      </c>
      <c r="K40" s="98" t="s">
        <v>590</v>
      </c>
      <c r="L40" s="98" t="s">
        <v>591</v>
      </c>
      <c r="M40" s="99" t="s">
        <v>592</v>
      </c>
    </row>
    <row r="41" spans="2:13" ht="27.75" customHeight="1" x14ac:dyDescent="0.2">
      <c r="B41" s="1172" t="s">
        <v>30</v>
      </c>
      <c r="C41" s="1173"/>
      <c r="D41" s="100"/>
      <c r="E41" s="1174" t="s">
        <v>31</v>
      </c>
      <c r="F41" s="1174"/>
      <c r="G41" s="1174"/>
      <c r="H41" s="1175"/>
      <c r="I41" s="334">
        <v>12202</v>
      </c>
      <c r="J41" s="335">
        <v>12088</v>
      </c>
      <c r="K41" s="335">
        <v>11529</v>
      </c>
      <c r="L41" s="335">
        <v>10973</v>
      </c>
      <c r="M41" s="336">
        <v>10540</v>
      </c>
    </row>
    <row r="42" spans="2:13" ht="27.75" customHeight="1" x14ac:dyDescent="0.2">
      <c r="B42" s="1162"/>
      <c r="C42" s="1163"/>
      <c r="D42" s="101"/>
      <c r="E42" s="1166" t="s">
        <v>32</v>
      </c>
      <c r="F42" s="1166"/>
      <c r="G42" s="1166"/>
      <c r="H42" s="1167"/>
      <c r="I42" s="337">
        <v>24</v>
      </c>
      <c r="J42" s="338">
        <v>24</v>
      </c>
      <c r="K42" s="338">
        <v>51</v>
      </c>
      <c r="L42" s="338">
        <v>49</v>
      </c>
      <c r="M42" s="339">
        <v>48</v>
      </c>
    </row>
    <row r="43" spans="2:13" ht="27.75" customHeight="1" x14ac:dyDescent="0.2">
      <c r="B43" s="1162"/>
      <c r="C43" s="1163"/>
      <c r="D43" s="101"/>
      <c r="E43" s="1166" t="s">
        <v>33</v>
      </c>
      <c r="F43" s="1166"/>
      <c r="G43" s="1166"/>
      <c r="H43" s="1167"/>
      <c r="I43" s="337">
        <v>798</v>
      </c>
      <c r="J43" s="338">
        <v>626</v>
      </c>
      <c r="K43" s="338">
        <v>544</v>
      </c>
      <c r="L43" s="338">
        <v>480</v>
      </c>
      <c r="M43" s="339">
        <v>400</v>
      </c>
    </row>
    <row r="44" spans="2:13" ht="27.75" customHeight="1" x14ac:dyDescent="0.2">
      <c r="B44" s="1162"/>
      <c r="C44" s="1163"/>
      <c r="D44" s="101"/>
      <c r="E44" s="1166" t="s">
        <v>34</v>
      </c>
      <c r="F44" s="1166"/>
      <c r="G44" s="1166"/>
      <c r="H44" s="1167"/>
      <c r="I44" s="337">
        <v>149</v>
      </c>
      <c r="J44" s="338">
        <v>145</v>
      </c>
      <c r="K44" s="338">
        <v>161</v>
      </c>
      <c r="L44" s="338">
        <v>182</v>
      </c>
      <c r="M44" s="339">
        <v>204</v>
      </c>
    </row>
    <row r="45" spans="2:13" ht="27.75" customHeight="1" x14ac:dyDescent="0.2">
      <c r="B45" s="1162"/>
      <c r="C45" s="1163"/>
      <c r="D45" s="101"/>
      <c r="E45" s="1166" t="s">
        <v>35</v>
      </c>
      <c r="F45" s="1166"/>
      <c r="G45" s="1166"/>
      <c r="H45" s="1167"/>
      <c r="I45" s="337">
        <v>1870</v>
      </c>
      <c r="J45" s="338">
        <v>1743</v>
      </c>
      <c r="K45" s="338">
        <v>1697</v>
      </c>
      <c r="L45" s="338">
        <v>1741</v>
      </c>
      <c r="M45" s="339">
        <v>1604</v>
      </c>
    </row>
    <row r="46" spans="2:13" ht="27.75" customHeight="1" x14ac:dyDescent="0.2">
      <c r="B46" s="1162"/>
      <c r="C46" s="1163"/>
      <c r="D46" s="102"/>
      <c r="E46" s="1166" t="s">
        <v>36</v>
      </c>
      <c r="F46" s="1166"/>
      <c r="G46" s="1166"/>
      <c r="H46" s="1167"/>
      <c r="I46" s="337" t="s">
        <v>546</v>
      </c>
      <c r="J46" s="338" t="s">
        <v>546</v>
      </c>
      <c r="K46" s="338" t="s">
        <v>546</v>
      </c>
      <c r="L46" s="338" t="s">
        <v>546</v>
      </c>
      <c r="M46" s="339" t="s">
        <v>546</v>
      </c>
    </row>
    <row r="47" spans="2:13" ht="27.75" customHeight="1" x14ac:dyDescent="0.2">
      <c r="B47" s="1162"/>
      <c r="C47" s="1163"/>
      <c r="D47" s="103"/>
      <c r="E47" s="1176" t="s">
        <v>37</v>
      </c>
      <c r="F47" s="1177"/>
      <c r="G47" s="1177"/>
      <c r="H47" s="1178"/>
      <c r="I47" s="337" t="s">
        <v>546</v>
      </c>
      <c r="J47" s="338" t="s">
        <v>546</v>
      </c>
      <c r="K47" s="338" t="s">
        <v>546</v>
      </c>
      <c r="L47" s="338" t="s">
        <v>546</v>
      </c>
      <c r="M47" s="339" t="s">
        <v>546</v>
      </c>
    </row>
    <row r="48" spans="2:13" ht="27.75" customHeight="1" x14ac:dyDescent="0.2">
      <c r="B48" s="1162"/>
      <c r="C48" s="1163"/>
      <c r="D48" s="101"/>
      <c r="E48" s="1166" t="s">
        <v>38</v>
      </c>
      <c r="F48" s="1166"/>
      <c r="G48" s="1166"/>
      <c r="H48" s="1167"/>
      <c r="I48" s="337" t="s">
        <v>546</v>
      </c>
      <c r="J48" s="338" t="s">
        <v>546</v>
      </c>
      <c r="K48" s="338" t="s">
        <v>546</v>
      </c>
      <c r="L48" s="338" t="s">
        <v>546</v>
      </c>
      <c r="M48" s="339" t="s">
        <v>546</v>
      </c>
    </row>
    <row r="49" spans="2:13" ht="27.75" customHeight="1" x14ac:dyDescent="0.2">
      <c r="B49" s="1164"/>
      <c r="C49" s="1165"/>
      <c r="D49" s="101"/>
      <c r="E49" s="1166" t="s">
        <v>39</v>
      </c>
      <c r="F49" s="1166"/>
      <c r="G49" s="1166"/>
      <c r="H49" s="1167"/>
      <c r="I49" s="337" t="s">
        <v>546</v>
      </c>
      <c r="J49" s="338" t="s">
        <v>546</v>
      </c>
      <c r="K49" s="338" t="s">
        <v>546</v>
      </c>
      <c r="L49" s="338" t="s">
        <v>546</v>
      </c>
      <c r="M49" s="339" t="s">
        <v>546</v>
      </c>
    </row>
    <row r="50" spans="2:13" ht="27.75" customHeight="1" x14ac:dyDescent="0.2">
      <c r="B50" s="1160" t="s">
        <v>40</v>
      </c>
      <c r="C50" s="1161"/>
      <c r="D50" s="104"/>
      <c r="E50" s="1166" t="s">
        <v>41</v>
      </c>
      <c r="F50" s="1166"/>
      <c r="G50" s="1166"/>
      <c r="H50" s="1167"/>
      <c r="I50" s="337">
        <v>3879</v>
      </c>
      <c r="J50" s="338">
        <v>4198</v>
      </c>
      <c r="K50" s="338">
        <v>3714</v>
      </c>
      <c r="L50" s="338">
        <v>3937</v>
      </c>
      <c r="M50" s="339">
        <v>4389</v>
      </c>
    </row>
    <row r="51" spans="2:13" ht="27.75" customHeight="1" x14ac:dyDescent="0.2">
      <c r="B51" s="1162"/>
      <c r="C51" s="1163"/>
      <c r="D51" s="101"/>
      <c r="E51" s="1166" t="s">
        <v>42</v>
      </c>
      <c r="F51" s="1166"/>
      <c r="G51" s="1166"/>
      <c r="H51" s="1167"/>
      <c r="I51" s="337">
        <v>110</v>
      </c>
      <c r="J51" s="338">
        <v>125</v>
      </c>
      <c r="K51" s="338">
        <v>120</v>
      </c>
      <c r="L51" s="338">
        <v>42</v>
      </c>
      <c r="M51" s="339">
        <v>29</v>
      </c>
    </row>
    <row r="52" spans="2:13" ht="27.75" customHeight="1" x14ac:dyDescent="0.2">
      <c r="B52" s="1164"/>
      <c r="C52" s="1165"/>
      <c r="D52" s="101"/>
      <c r="E52" s="1166" t="s">
        <v>43</v>
      </c>
      <c r="F52" s="1166"/>
      <c r="G52" s="1166"/>
      <c r="H52" s="1167"/>
      <c r="I52" s="337">
        <v>10123</v>
      </c>
      <c r="J52" s="338">
        <v>9636</v>
      </c>
      <c r="K52" s="338">
        <v>9558</v>
      </c>
      <c r="L52" s="338">
        <v>9033</v>
      </c>
      <c r="M52" s="339">
        <v>8547</v>
      </c>
    </row>
    <row r="53" spans="2:13" ht="27.75" customHeight="1" thickBot="1" x14ac:dyDescent="0.25">
      <c r="B53" s="1168" t="s">
        <v>44</v>
      </c>
      <c r="C53" s="1169"/>
      <c r="D53" s="105"/>
      <c r="E53" s="1170" t="s">
        <v>45</v>
      </c>
      <c r="F53" s="1170"/>
      <c r="G53" s="1170"/>
      <c r="H53" s="1171"/>
      <c r="I53" s="340">
        <v>931</v>
      </c>
      <c r="J53" s="341">
        <v>667</v>
      </c>
      <c r="K53" s="341">
        <v>590</v>
      </c>
      <c r="L53" s="341">
        <v>413</v>
      </c>
      <c r="M53" s="342">
        <v>-169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ZhtRbQeE/8tC4p7EWXywGuPI42/3ENwE78tL9ySdUG/zZP6eXe5o/Hsy5UtKgqQmmMDY64C3v6/C5OcpwKVEWQ==" saltValue="ZOYT2PXmX6cUZAnp7Whu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BreakPreview" zoomScale="70" zoomScaleNormal="40" zoomScaleSheetLayoutView="7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590</v>
      </c>
      <c r="G54" s="114" t="s">
        <v>591</v>
      </c>
      <c r="H54" s="115" t="s">
        <v>592</v>
      </c>
    </row>
    <row r="55" spans="2:8" ht="52.5" customHeight="1" x14ac:dyDescent="0.2">
      <c r="B55" s="116"/>
      <c r="C55" s="1187" t="s">
        <v>48</v>
      </c>
      <c r="D55" s="1187"/>
      <c r="E55" s="1188"/>
      <c r="F55" s="117">
        <v>1575</v>
      </c>
      <c r="G55" s="117">
        <v>1693</v>
      </c>
      <c r="H55" s="118">
        <v>1850</v>
      </c>
    </row>
    <row r="56" spans="2:8" ht="52.5" customHeight="1" x14ac:dyDescent="0.2">
      <c r="B56" s="119"/>
      <c r="C56" s="1189" t="s">
        <v>49</v>
      </c>
      <c r="D56" s="1189"/>
      <c r="E56" s="1190"/>
      <c r="F56" s="120">
        <v>253</v>
      </c>
      <c r="G56" s="120">
        <v>253</v>
      </c>
      <c r="H56" s="121">
        <v>293</v>
      </c>
    </row>
    <row r="57" spans="2:8" ht="53.25" customHeight="1" x14ac:dyDescent="0.2">
      <c r="B57" s="119"/>
      <c r="C57" s="1191" t="s">
        <v>50</v>
      </c>
      <c r="D57" s="1191"/>
      <c r="E57" s="1192"/>
      <c r="F57" s="122">
        <v>1832</v>
      </c>
      <c r="G57" s="122">
        <v>2038</v>
      </c>
      <c r="H57" s="123">
        <v>2242</v>
      </c>
    </row>
    <row r="58" spans="2:8" ht="45.75" customHeight="1" x14ac:dyDescent="0.2">
      <c r="B58" s="124"/>
      <c r="C58" s="1179" t="s">
        <v>625</v>
      </c>
      <c r="D58" s="1180"/>
      <c r="E58" s="1181"/>
      <c r="F58" s="125">
        <v>782</v>
      </c>
      <c r="G58" s="125">
        <v>901</v>
      </c>
      <c r="H58" s="126">
        <v>923</v>
      </c>
    </row>
    <row r="59" spans="2:8" ht="45.75" customHeight="1" x14ac:dyDescent="0.2">
      <c r="B59" s="124"/>
      <c r="C59" s="1179" t="s">
        <v>626</v>
      </c>
      <c r="D59" s="1180"/>
      <c r="E59" s="1181"/>
      <c r="F59" s="125">
        <v>467</v>
      </c>
      <c r="G59" s="125">
        <v>550</v>
      </c>
      <c r="H59" s="126">
        <v>631</v>
      </c>
    </row>
    <row r="60" spans="2:8" ht="45.75" customHeight="1" x14ac:dyDescent="0.2">
      <c r="B60" s="124"/>
      <c r="C60" s="1179" t="s">
        <v>627</v>
      </c>
      <c r="D60" s="1180"/>
      <c r="E60" s="1181"/>
      <c r="F60" s="125">
        <v>113</v>
      </c>
      <c r="G60" s="125">
        <v>142</v>
      </c>
      <c r="H60" s="126">
        <v>160</v>
      </c>
    </row>
    <row r="61" spans="2:8" ht="45.75" customHeight="1" x14ac:dyDescent="0.2">
      <c r="B61" s="124"/>
      <c r="C61" s="1179" t="s">
        <v>628</v>
      </c>
      <c r="D61" s="1180"/>
      <c r="E61" s="1181"/>
      <c r="F61" s="125">
        <v>175</v>
      </c>
      <c r="G61" s="125">
        <v>166</v>
      </c>
      <c r="H61" s="126">
        <v>156</v>
      </c>
    </row>
    <row r="62" spans="2:8" ht="45.75" customHeight="1" thickBot="1" x14ac:dyDescent="0.25">
      <c r="B62" s="127"/>
      <c r="C62" s="1182" t="s">
        <v>629</v>
      </c>
      <c r="D62" s="1183"/>
      <c r="E62" s="1184"/>
      <c r="F62" s="128">
        <v>111</v>
      </c>
      <c r="G62" s="128">
        <v>104</v>
      </c>
      <c r="H62" s="129">
        <v>103</v>
      </c>
    </row>
    <row r="63" spans="2:8" ht="52.5" customHeight="1" thickBot="1" x14ac:dyDescent="0.25">
      <c r="B63" s="130"/>
      <c r="C63" s="1185" t="s">
        <v>51</v>
      </c>
      <c r="D63" s="1185"/>
      <c r="E63" s="1186"/>
      <c r="F63" s="131">
        <v>3661</v>
      </c>
      <c r="G63" s="131">
        <v>3984</v>
      </c>
      <c r="H63" s="132">
        <v>4386</v>
      </c>
    </row>
    <row r="64" spans="2:8" ht="13.2" x14ac:dyDescent="0.2"/>
  </sheetData>
  <sheetProtection algorithmName="SHA-512" hashValue="Jp8Id03KywE/1a01KcwMs8zcchMCR5o9kWjDRh1I8v9mM3O/Q3ob/tGF2jiBpxlWZl3t/Q5zVCXaPFQ8nZufTQ==" saltValue="Uy2neY2H8KNaJRl/NonS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71E83-0A1A-4241-AE66-17A49EA0298D}">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633</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634</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635</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636</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588</v>
      </c>
      <c r="BQ50" s="1217"/>
      <c r="BR50" s="1217"/>
      <c r="BS50" s="1217"/>
      <c r="BT50" s="1217"/>
      <c r="BU50" s="1217"/>
      <c r="BV50" s="1217"/>
      <c r="BW50" s="1217"/>
      <c r="BX50" s="1217" t="s">
        <v>589</v>
      </c>
      <c r="BY50" s="1217"/>
      <c r="BZ50" s="1217"/>
      <c r="CA50" s="1217"/>
      <c r="CB50" s="1217"/>
      <c r="CC50" s="1217"/>
      <c r="CD50" s="1217"/>
      <c r="CE50" s="1217"/>
      <c r="CF50" s="1217" t="s">
        <v>590</v>
      </c>
      <c r="CG50" s="1217"/>
      <c r="CH50" s="1217"/>
      <c r="CI50" s="1217"/>
      <c r="CJ50" s="1217"/>
      <c r="CK50" s="1217"/>
      <c r="CL50" s="1217"/>
      <c r="CM50" s="1217"/>
      <c r="CN50" s="1217" t="s">
        <v>591</v>
      </c>
      <c r="CO50" s="1217"/>
      <c r="CP50" s="1217"/>
      <c r="CQ50" s="1217"/>
      <c r="CR50" s="1217"/>
      <c r="CS50" s="1217"/>
      <c r="CT50" s="1217"/>
      <c r="CU50" s="1217"/>
      <c r="CV50" s="1217" t="s">
        <v>592</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637</v>
      </c>
      <c r="AO51" s="1221"/>
      <c r="AP51" s="1221"/>
      <c r="AQ51" s="1221"/>
      <c r="AR51" s="1221"/>
      <c r="AS51" s="1221"/>
      <c r="AT51" s="1221"/>
      <c r="AU51" s="1221"/>
      <c r="AV51" s="1221"/>
      <c r="AW51" s="1221"/>
      <c r="AX51" s="1221"/>
      <c r="AY51" s="1221"/>
      <c r="AZ51" s="1221"/>
      <c r="BA51" s="1221"/>
      <c r="BB51" s="1221" t="s">
        <v>638</v>
      </c>
      <c r="BC51" s="1221"/>
      <c r="BD51" s="1221"/>
      <c r="BE51" s="1221"/>
      <c r="BF51" s="1221"/>
      <c r="BG51" s="1221"/>
      <c r="BH51" s="1221"/>
      <c r="BI51" s="1221"/>
      <c r="BJ51" s="1221"/>
      <c r="BK51" s="1221"/>
      <c r="BL51" s="1221"/>
      <c r="BM51" s="1221"/>
      <c r="BN51" s="1221"/>
      <c r="BO51" s="1221"/>
      <c r="BP51" s="1222">
        <v>16.8</v>
      </c>
      <c r="BQ51" s="1222"/>
      <c r="BR51" s="1222"/>
      <c r="BS51" s="1222"/>
      <c r="BT51" s="1222"/>
      <c r="BU51" s="1222"/>
      <c r="BV51" s="1222"/>
      <c r="BW51" s="1222"/>
      <c r="BX51" s="1222">
        <v>11.9</v>
      </c>
      <c r="BY51" s="1222"/>
      <c r="BZ51" s="1222"/>
      <c r="CA51" s="1222"/>
      <c r="CB51" s="1222"/>
      <c r="CC51" s="1222"/>
      <c r="CD51" s="1222"/>
      <c r="CE51" s="1222"/>
      <c r="CF51" s="1222">
        <v>10.7</v>
      </c>
      <c r="CG51" s="1222"/>
      <c r="CH51" s="1222"/>
      <c r="CI51" s="1222"/>
      <c r="CJ51" s="1222"/>
      <c r="CK51" s="1222"/>
      <c r="CL51" s="1222"/>
      <c r="CM51" s="1222"/>
      <c r="CN51" s="1222">
        <v>7.1</v>
      </c>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639</v>
      </c>
      <c r="BC53" s="1221"/>
      <c r="BD53" s="1221"/>
      <c r="BE53" s="1221"/>
      <c r="BF53" s="1221"/>
      <c r="BG53" s="1221"/>
      <c r="BH53" s="1221"/>
      <c r="BI53" s="1221"/>
      <c r="BJ53" s="1221"/>
      <c r="BK53" s="1221"/>
      <c r="BL53" s="1221"/>
      <c r="BM53" s="1221"/>
      <c r="BN53" s="1221"/>
      <c r="BO53" s="1221"/>
      <c r="BP53" s="1222">
        <v>61.4</v>
      </c>
      <c r="BQ53" s="1222"/>
      <c r="BR53" s="1222"/>
      <c r="BS53" s="1222"/>
      <c r="BT53" s="1222"/>
      <c r="BU53" s="1222"/>
      <c r="BV53" s="1222"/>
      <c r="BW53" s="1222"/>
      <c r="BX53" s="1222">
        <v>62.9</v>
      </c>
      <c r="BY53" s="1222"/>
      <c r="BZ53" s="1222"/>
      <c r="CA53" s="1222"/>
      <c r="CB53" s="1222"/>
      <c r="CC53" s="1222"/>
      <c r="CD53" s="1222"/>
      <c r="CE53" s="1222"/>
      <c r="CF53" s="1222">
        <v>64.7</v>
      </c>
      <c r="CG53" s="1222"/>
      <c r="CH53" s="1222"/>
      <c r="CI53" s="1222"/>
      <c r="CJ53" s="1222"/>
      <c r="CK53" s="1222"/>
      <c r="CL53" s="1222"/>
      <c r="CM53" s="1222"/>
      <c r="CN53" s="1222">
        <v>66</v>
      </c>
      <c r="CO53" s="1222"/>
      <c r="CP53" s="1222"/>
      <c r="CQ53" s="1222"/>
      <c r="CR53" s="1222"/>
      <c r="CS53" s="1222"/>
      <c r="CT53" s="1222"/>
      <c r="CU53" s="1222"/>
      <c r="CV53" s="1222">
        <v>66.400000000000006</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640</v>
      </c>
      <c r="AO55" s="1217"/>
      <c r="AP55" s="1217"/>
      <c r="AQ55" s="1217"/>
      <c r="AR55" s="1217"/>
      <c r="AS55" s="1217"/>
      <c r="AT55" s="1217"/>
      <c r="AU55" s="1217"/>
      <c r="AV55" s="1217"/>
      <c r="AW55" s="1217"/>
      <c r="AX55" s="1217"/>
      <c r="AY55" s="1217"/>
      <c r="AZ55" s="1217"/>
      <c r="BA55" s="1217"/>
      <c r="BB55" s="1221" t="s">
        <v>638</v>
      </c>
      <c r="BC55" s="1221"/>
      <c r="BD55" s="1221"/>
      <c r="BE55" s="1221"/>
      <c r="BF55" s="1221"/>
      <c r="BG55" s="1221"/>
      <c r="BH55" s="1221"/>
      <c r="BI55" s="1221"/>
      <c r="BJ55" s="1221"/>
      <c r="BK55" s="1221"/>
      <c r="BL55" s="1221"/>
      <c r="BM55" s="1221"/>
      <c r="BN55" s="1221"/>
      <c r="BO55" s="1221"/>
      <c r="BP55" s="1222">
        <v>14</v>
      </c>
      <c r="BQ55" s="1222"/>
      <c r="BR55" s="1222"/>
      <c r="BS55" s="1222"/>
      <c r="BT55" s="1222"/>
      <c r="BU55" s="1222"/>
      <c r="BV55" s="1222"/>
      <c r="BW55" s="1222"/>
      <c r="BX55" s="1222">
        <v>11.4</v>
      </c>
      <c r="BY55" s="1222"/>
      <c r="BZ55" s="1222"/>
      <c r="CA55" s="1222"/>
      <c r="CB55" s="1222"/>
      <c r="CC55" s="1222"/>
      <c r="CD55" s="1222"/>
      <c r="CE55" s="1222"/>
      <c r="CF55" s="1222">
        <v>10.4</v>
      </c>
      <c r="CG55" s="1222"/>
      <c r="CH55" s="1222"/>
      <c r="CI55" s="1222"/>
      <c r="CJ55" s="1222"/>
      <c r="CK55" s="1222"/>
      <c r="CL55" s="1222"/>
      <c r="CM55" s="1222"/>
      <c r="CN55" s="1222">
        <v>10.9</v>
      </c>
      <c r="CO55" s="1222"/>
      <c r="CP55" s="1222"/>
      <c r="CQ55" s="1222"/>
      <c r="CR55" s="1222"/>
      <c r="CS55" s="1222"/>
      <c r="CT55" s="1222"/>
      <c r="CU55" s="1222"/>
      <c r="CV55" s="1222">
        <v>6.5</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639</v>
      </c>
      <c r="BC57" s="1221"/>
      <c r="BD57" s="1221"/>
      <c r="BE57" s="1221"/>
      <c r="BF57" s="1221"/>
      <c r="BG57" s="1221"/>
      <c r="BH57" s="1221"/>
      <c r="BI57" s="1221"/>
      <c r="BJ57" s="1221"/>
      <c r="BK57" s="1221"/>
      <c r="BL57" s="1221"/>
      <c r="BM57" s="1221"/>
      <c r="BN57" s="1221"/>
      <c r="BO57" s="1221"/>
      <c r="BP57" s="1222">
        <v>58</v>
      </c>
      <c r="BQ57" s="1222"/>
      <c r="BR57" s="1222"/>
      <c r="BS57" s="1222"/>
      <c r="BT57" s="1222"/>
      <c r="BU57" s="1222"/>
      <c r="BV57" s="1222"/>
      <c r="BW57" s="1222"/>
      <c r="BX57" s="1222">
        <v>60.2</v>
      </c>
      <c r="BY57" s="1222"/>
      <c r="BZ57" s="1222"/>
      <c r="CA57" s="1222"/>
      <c r="CB57" s="1222"/>
      <c r="CC57" s="1222"/>
      <c r="CD57" s="1222"/>
      <c r="CE57" s="1222"/>
      <c r="CF57" s="1222">
        <v>61.3</v>
      </c>
      <c r="CG57" s="1222"/>
      <c r="CH57" s="1222"/>
      <c r="CI57" s="1222"/>
      <c r="CJ57" s="1222"/>
      <c r="CK57" s="1222"/>
      <c r="CL57" s="1222"/>
      <c r="CM57" s="1222"/>
      <c r="CN57" s="1222">
        <v>62.2</v>
      </c>
      <c r="CO57" s="1222"/>
      <c r="CP57" s="1222"/>
      <c r="CQ57" s="1222"/>
      <c r="CR57" s="1222"/>
      <c r="CS57" s="1222"/>
      <c r="CT57" s="1222"/>
      <c r="CU57" s="1222"/>
      <c r="CV57" s="1222">
        <v>63.3</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641</v>
      </c>
    </row>
    <row r="64" spans="1:109" ht="13.2" x14ac:dyDescent="0.2">
      <c r="B64" s="251"/>
      <c r="G64" s="1199"/>
      <c r="I64" s="1231"/>
      <c r="J64" s="1231"/>
      <c r="K64" s="1231"/>
      <c r="L64" s="1231"/>
      <c r="M64" s="1231"/>
      <c r="N64" s="1232"/>
      <c r="AM64" s="1199"/>
      <c r="AN64" s="1199" t="s">
        <v>634</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642</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636</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588</v>
      </c>
      <c r="BQ72" s="1217"/>
      <c r="BR72" s="1217"/>
      <c r="BS72" s="1217"/>
      <c r="BT72" s="1217"/>
      <c r="BU72" s="1217"/>
      <c r="BV72" s="1217"/>
      <c r="BW72" s="1217"/>
      <c r="BX72" s="1217" t="s">
        <v>589</v>
      </c>
      <c r="BY72" s="1217"/>
      <c r="BZ72" s="1217"/>
      <c r="CA72" s="1217"/>
      <c r="CB72" s="1217"/>
      <c r="CC72" s="1217"/>
      <c r="CD72" s="1217"/>
      <c r="CE72" s="1217"/>
      <c r="CF72" s="1217" t="s">
        <v>590</v>
      </c>
      <c r="CG72" s="1217"/>
      <c r="CH72" s="1217"/>
      <c r="CI72" s="1217"/>
      <c r="CJ72" s="1217"/>
      <c r="CK72" s="1217"/>
      <c r="CL72" s="1217"/>
      <c r="CM72" s="1217"/>
      <c r="CN72" s="1217" t="s">
        <v>591</v>
      </c>
      <c r="CO72" s="1217"/>
      <c r="CP72" s="1217"/>
      <c r="CQ72" s="1217"/>
      <c r="CR72" s="1217"/>
      <c r="CS72" s="1217"/>
      <c r="CT72" s="1217"/>
      <c r="CU72" s="1217"/>
      <c r="CV72" s="1217" t="s">
        <v>592</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637</v>
      </c>
      <c r="AO73" s="1221"/>
      <c r="AP73" s="1221"/>
      <c r="AQ73" s="1221"/>
      <c r="AR73" s="1221"/>
      <c r="AS73" s="1221"/>
      <c r="AT73" s="1221"/>
      <c r="AU73" s="1221"/>
      <c r="AV73" s="1221"/>
      <c r="AW73" s="1221"/>
      <c r="AX73" s="1221"/>
      <c r="AY73" s="1221"/>
      <c r="AZ73" s="1221"/>
      <c r="BA73" s="1221"/>
      <c r="BB73" s="1221" t="s">
        <v>638</v>
      </c>
      <c r="BC73" s="1221"/>
      <c r="BD73" s="1221"/>
      <c r="BE73" s="1221"/>
      <c r="BF73" s="1221"/>
      <c r="BG73" s="1221"/>
      <c r="BH73" s="1221"/>
      <c r="BI73" s="1221"/>
      <c r="BJ73" s="1221"/>
      <c r="BK73" s="1221"/>
      <c r="BL73" s="1221"/>
      <c r="BM73" s="1221"/>
      <c r="BN73" s="1221"/>
      <c r="BO73" s="1221"/>
      <c r="BP73" s="1222">
        <v>16.8</v>
      </c>
      <c r="BQ73" s="1222"/>
      <c r="BR73" s="1222"/>
      <c r="BS73" s="1222"/>
      <c r="BT73" s="1222"/>
      <c r="BU73" s="1222"/>
      <c r="BV73" s="1222"/>
      <c r="BW73" s="1222"/>
      <c r="BX73" s="1222">
        <v>11.9</v>
      </c>
      <c r="BY73" s="1222"/>
      <c r="BZ73" s="1222"/>
      <c r="CA73" s="1222"/>
      <c r="CB73" s="1222"/>
      <c r="CC73" s="1222"/>
      <c r="CD73" s="1222"/>
      <c r="CE73" s="1222"/>
      <c r="CF73" s="1222">
        <v>10.7</v>
      </c>
      <c r="CG73" s="1222"/>
      <c r="CH73" s="1222"/>
      <c r="CI73" s="1222"/>
      <c r="CJ73" s="1222"/>
      <c r="CK73" s="1222"/>
      <c r="CL73" s="1222"/>
      <c r="CM73" s="1222"/>
      <c r="CN73" s="1222">
        <v>7.1</v>
      </c>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643</v>
      </c>
      <c r="BC75" s="1221"/>
      <c r="BD75" s="1221"/>
      <c r="BE75" s="1221"/>
      <c r="BF75" s="1221"/>
      <c r="BG75" s="1221"/>
      <c r="BH75" s="1221"/>
      <c r="BI75" s="1221"/>
      <c r="BJ75" s="1221"/>
      <c r="BK75" s="1221"/>
      <c r="BL75" s="1221"/>
      <c r="BM75" s="1221"/>
      <c r="BN75" s="1221"/>
      <c r="BO75" s="1221"/>
      <c r="BP75" s="1222">
        <v>6.5</v>
      </c>
      <c r="BQ75" s="1222"/>
      <c r="BR75" s="1222"/>
      <c r="BS75" s="1222"/>
      <c r="BT75" s="1222"/>
      <c r="BU75" s="1222"/>
      <c r="BV75" s="1222"/>
      <c r="BW75" s="1222"/>
      <c r="BX75" s="1222">
        <v>6.1</v>
      </c>
      <c r="BY75" s="1222"/>
      <c r="BZ75" s="1222"/>
      <c r="CA75" s="1222"/>
      <c r="CB75" s="1222"/>
      <c r="CC75" s="1222"/>
      <c r="CD75" s="1222"/>
      <c r="CE75" s="1222"/>
      <c r="CF75" s="1222">
        <v>6.3</v>
      </c>
      <c r="CG75" s="1222"/>
      <c r="CH75" s="1222"/>
      <c r="CI75" s="1222"/>
      <c r="CJ75" s="1222"/>
      <c r="CK75" s="1222"/>
      <c r="CL75" s="1222"/>
      <c r="CM75" s="1222"/>
      <c r="CN75" s="1222">
        <v>6.1</v>
      </c>
      <c r="CO75" s="1222"/>
      <c r="CP75" s="1222"/>
      <c r="CQ75" s="1222"/>
      <c r="CR75" s="1222"/>
      <c r="CS75" s="1222"/>
      <c r="CT75" s="1222"/>
      <c r="CU75" s="1222"/>
      <c r="CV75" s="1222">
        <v>5.8</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640</v>
      </c>
      <c r="AO77" s="1217"/>
      <c r="AP77" s="1217"/>
      <c r="AQ77" s="1217"/>
      <c r="AR77" s="1217"/>
      <c r="AS77" s="1217"/>
      <c r="AT77" s="1217"/>
      <c r="AU77" s="1217"/>
      <c r="AV77" s="1217"/>
      <c r="AW77" s="1217"/>
      <c r="AX77" s="1217"/>
      <c r="AY77" s="1217"/>
      <c r="AZ77" s="1217"/>
      <c r="BA77" s="1217"/>
      <c r="BB77" s="1221" t="s">
        <v>638</v>
      </c>
      <c r="BC77" s="1221"/>
      <c r="BD77" s="1221"/>
      <c r="BE77" s="1221"/>
      <c r="BF77" s="1221"/>
      <c r="BG77" s="1221"/>
      <c r="BH77" s="1221"/>
      <c r="BI77" s="1221"/>
      <c r="BJ77" s="1221"/>
      <c r="BK77" s="1221"/>
      <c r="BL77" s="1221"/>
      <c r="BM77" s="1221"/>
      <c r="BN77" s="1221"/>
      <c r="BO77" s="1221"/>
      <c r="BP77" s="1222">
        <v>14</v>
      </c>
      <c r="BQ77" s="1222"/>
      <c r="BR77" s="1222"/>
      <c r="BS77" s="1222"/>
      <c r="BT77" s="1222"/>
      <c r="BU77" s="1222"/>
      <c r="BV77" s="1222"/>
      <c r="BW77" s="1222"/>
      <c r="BX77" s="1222">
        <v>11.4</v>
      </c>
      <c r="BY77" s="1222"/>
      <c r="BZ77" s="1222"/>
      <c r="CA77" s="1222"/>
      <c r="CB77" s="1222"/>
      <c r="CC77" s="1222"/>
      <c r="CD77" s="1222"/>
      <c r="CE77" s="1222"/>
      <c r="CF77" s="1222">
        <v>10.4</v>
      </c>
      <c r="CG77" s="1222"/>
      <c r="CH77" s="1222"/>
      <c r="CI77" s="1222"/>
      <c r="CJ77" s="1222"/>
      <c r="CK77" s="1222"/>
      <c r="CL77" s="1222"/>
      <c r="CM77" s="1222"/>
      <c r="CN77" s="1222">
        <v>10.9</v>
      </c>
      <c r="CO77" s="1222"/>
      <c r="CP77" s="1222"/>
      <c r="CQ77" s="1222"/>
      <c r="CR77" s="1222"/>
      <c r="CS77" s="1222"/>
      <c r="CT77" s="1222"/>
      <c r="CU77" s="1222"/>
      <c r="CV77" s="1222">
        <v>6.5</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643</v>
      </c>
      <c r="BC79" s="1221"/>
      <c r="BD79" s="1221"/>
      <c r="BE79" s="1221"/>
      <c r="BF79" s="1221"/>
      <c r="BG79" s="1221"/>
      <c r="BH79" s="1221"/>
      <c r="BI79" s="1221"/>
      <c r="BJ79" s="1221"/>
      <c r="BK79" s="1221"/>
      <c r="BL79" s="1221"/>
      <c r="BM79" s="1221"/>
      <c r="BN79" s="1221"/>
      <c r="BO79" s="1221"/>
      <c r="BP79" s="1222">
        <v>6.5</v>
      </c>
      <c r="BQ79" s="1222"/>
      <c r="BR79" s="1222"/>
      <c r="BS79" s="1222"/>
      <c r="BT79" s="1222"/>
      <c r="BU79" s="1222"/>
      <c r="BV79" s="1222"/>
      <c r="BW79" s="1222"/>
      <c r="BX79" s="1222">
        <v>6.7</v>
      </c>
      <c r="BY79" s="1222"/>
      <c r="BZ79" s="1222"/>
      <c r="CA79" s="1222"/>
      <c r="CB79" s="1222"/>
      <c r="CC79" s="1222"/>
      <c r="CD79" s="1222"/>
      <c r="CE79" s="1222"/>
      <c r="CF79" s="1222">
        <v>6.6</v>
      </c>
      <c r="CG79" s="1222"/>
      <c r="CH79" s="1222"/>
      <c r="CI79" s="1222"/>
      <c r="CJ79" s="1222"/>
      <c r="CK79" s="1222"/>
      <c r="CL79" s="1222"/>
      <c r="CM79" s="1222"/>
      <c r="CN79" s="1222">
        <v>5.9</v>
      </c>
      <c r="CO79" s="1222"/>
      <c r="CP79" s="1222"/>
      <c r="CQ79" s="1222"/>
      <c r="CR79" s="1222"/>
      <c r="CS79" s="1222"/>
      <c r="CT79" s="1222"/>
      <c r="CU79" s="1222"/>
      <c r="CV79" s="1222">
        <v>5.9</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MYiSjbg8njIVK5RLmxP+P8M9xbqBpPRGKTP0WhARTYPK6kC4VmG5tpj42/8f69Oop4xdQZ3g31R/Gv3cm4fZMQ==" saltValue="Q9HTRuXDJNy/T6WyzXD+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B1B3-6244-453B-98E9-6D6E9AA86151}">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535</v>
      </c>
    </row>
  </sheetData>
  <sheetProtection algorithmName="SHA-512" hashValue="vnjSfGBVrGE2AG0JIvjIXtcyrfP8EPgetsZfO5kVOvK8xYuXYqRt5TmcJD9dC/yo2fEg3l6cBNpeVwAeYYKZYw==" saltValue="xqnIQGvd+Btr8GZ1riBl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8B5F4-1CE0-4C13-9458-A24145B4586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535</v>
      </c>
    </row>
  </sheetData>
  <sheetProtection algorithmName="SHA-512" hashValue="SOxA5eEWgW5X66n0Tx+wo6HuAkFcZg1Y48llHhcbV9F0wnZXELWVZjlXa+M/WgmjpLORkRDNn6xndz7DV0AWhA==" saltValue="d3FKBXLw7eA4mLEHfZQD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585</v>
      </c>
      <c r="G2" s="146"/>
      <c r="H2" s="147"/>
    </row>
    <row r="3" spans="1:8" x14ac:dyDescent="0.2">
      <c r="A3" s="143" t="s">
        <v>578</v>
      </c>
      <c r="B3" s="148"/>
      <c r="C3" s="149"/>
      <c r="D3" s="150">
        <v>37680</v>
      </c>
      <c r="E3" s="151"/>
      <c r="F3" s="152">
        <v>53655</v>
      </c>
      <c r="G3" s="153"/>
      <c r="H3" s="154"/>
    </row>
    <row r="4" spans="1:8" x14ac:dyDescent="0.2">
      <c r="A4" s="155"/>
      <c r="B4" s="156"/>
      <c r="C4" s="157"/>
      <c r="D4" s="158">
        <v>18719</v>
      </c>
      <c r="E4" s="159"/>
      <c r="F4" s="160">
        <v>32719</v>
      </c>
      <c r="G4" s="161"/>
      <c r="H4" s="162"/>
    </row>
    <row r="5" spans="1:8" x14ac:dyDescent="0.2">
      <c r="A5" s="143" t="s">
        <v>580</v>
      </c>
      <c r="B5" s="148"/>
      <c r="C5" s="149"/>
      <c r="D5" s="150">
        <v>44233</v>
      </c>
      <c r="E5" s="151"/>
      <c r="F5" s="152">
        <v>53869</v>
      </c>
      <c r="G5" s="153"/>
      <c r="H5" s="154"/>
    </row>
    <row r="6" spans="1:8" x14ac:dyDescent="0.2">
      <c r="A6" s="155"/>
      <c r="B6" s="156"/>
      <c r="C6" s="157"/>
      <c r="D6" s="158">
        <v>31412</v>
      </c>
      <c r="E6" s="159"/>
      <c r="F6" s="160">
        <v>35046</v>
      </c>
      <c r="G6" s="161"/>
      <c r="H6" s="162"/>
    </row>
    <row r="7" spans="1:8" x14ac:dyDescent="0.2">
      <c r="A7" s="143" t="s">
        <v>581</v>
      </c>
      <c r="B7" s="148"/>
      <c r="C7" s="149"/>
      <c r="D7" s="150">
        <v>29963</v>
      </c>
      <c r="E7" s="151"/>
      <c r="F7" s="152">
        <v>59119</v>
      </c>
      <c r="G7" s="153"/>
      <c r="H7" s="154"/>
    </row>
    <row r="8" spans="1:8" x14ac:dyDescent="0.2">
      <c r="A8" s="155"/>
      <c r="B8" s="156"/>
      <c r="C8" s="157"/>
      <c r="D8" s="158">
        <v>17936</v>
      </c>
      <c r="E8" s="159"/>
      <c r="F8" s="160">
        <v>29900</v>
      </c>
      <c r="G8" s="161"/>
      <c r="H8" s="162"/>
    </row>
    <row r="9" spans="1:8" x14ac:dyDescent="0.2">
      <c r="A9" s="143" t="s">
        <v>582</v>
      </c>
      <c r="B9" s="148"/>
      <c r="C9" s="149"/>
      <c r="D9" s="150">
        <v>57520</v>
      </c>
      <c r="E9" s="151"/>
      <c r="F9" s="152">
        <v>53895</v>
      </c>
      <c r="G9" s="153"/>
      <c r="H9" s="154"/>
    </row>
    <row r="10" spans="1:8" x14ac:dyDescent="0.2">
      <c r="A10" s="155"/>
      <c r="B10" s="156"/>
      <c r="C10" s="157"/>
      <c r="D10" s="158">
        <v>35495</v>
      </c>
      <c r="E10" s="159"/>
      <c r="F10" s="160">
        <v>31224</v>
      </c>
      <c r="G10" s="161"/>
      <c r="H10" s="162"/>
    </row>
    <row r="11" spans="1:8" x14ac:dyDescent="0.2">
      <c r="A11" s="143" t="s">
        <v>583</v>
      </c>
      <c r="B11" s="148"/>
      <c r="C11" s="149"/>
      <c r="D11" s="150">
        <v>63485</v>
      </c>
      <c r="E11" s="151"/>
      <c r="F11" s="152">
        <v>56181</v>
      </c>
      <c r="G11" s="153"/>
      <c r="H11" s="154"/>
    </row>
    <row r="12" spans="1:8" x14ac:dyDescent="0.2">
      <c r="A12" s="155"/>
      <c r="B12" s="156"/>
      <c r="C12" s="163"/>
      <c r="D12" s="158">
        <v>42790</v>
      </c>
      <c r="E12" s="159"/>
      <c r="F12" s="160">
        <v>32039</v>
      </c>
      <c r="G12" s="161"/>
      <c r="H12" s="162"/>
    </row>
    <row r="13" spans="1:8" x14ac:dyDescent="0.2">
      <c r="A13" s="143"/>
      <c r="B13" s="148"/>
      <c r="C13" s="149"/>
      <c r="D13" s="150">
        <v>46576</v>
      </c>
      <c r="E13" s="151"/>
      <c r="F13" s="152">
        <v>55344</v>
      </c>
      <c r="G13" s="164"/>
      <c r="H13" s="154"/>
    </row>
    <row r="14" spans="1:8" x14ac:dyDescent="0.2">
      <c r="A14" s="155"/>
      <c r="B14" s="156"/>
      <c r="C14" s="157"/>
      <c r="D14" s="158">
        <v>29270</v>
      </c>
      <c r="E14" s="159"/>
      <c r="F14" s="160">
        <v>32186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6.27</v>
      </c>
      <c r="C19" s="165">
        <f>ROUND(VALUE(SUBSTITUTE(実質収支比率等に係る経年分析!G$48,"▲","-")),2)</f>
        <v>5.72</v>
      </c>
      <c r="D19" s="165">
        <f>ROUND(VALUE(SUBSTITUTE(実質収支比率等に係る経年分析!H$48,"▲","-")),2)</f>
        <v>6.67</v>
      </c>
      <c r="E19" s="165">
        <f>ROUND(VALUE(SUBSTITUTE(実質収支比率等に係る経年分析!I$48,"▲","-")),2)</f>
        <v>6.14</v>
      </c>
      <c r="F19" s="165">
        <f>ROUND(VALUE(SUBSTITUTE(実質収支比率等に係る経年分析!J$48,"▲","-")),2)</f>
        <v>6.59</v>
      </c>
    </row>
    <row r="20" spans="1:11" x14ac:dyDescent="0.2">
      <c r="A20" s="165" t="s">
        <v>55</v>
      </c>
      <c r="B20" s="165">
        <f>ROUND(VALUE(SUBSTITUTE(実質収支比率等に係る経年分析!F$47,"▲","-")),2)</f>
        <v>36.21</v>
      </c>
      <c r="C20" s="165">
        <f>ROUND(VALUE(SUBSTITUTE(実質収支比率等に係る経年分析!G$47,"▲","-")),2)</f>
        <v>33.090000000000003</v>
      </c>
      <c r="D20" s="165">
        <f>ROUND(VALUE(SUBSTITUTE(実質収支比率等に係る経年分析!H$47,"▲","-")),2)</f>
        <v>24.37</v>
      </c>
      <c r="E20" s="165">
        <f>ROUND(VALUE(SUBSTITUTE(実質収支比率等に係る経年分析!I$47,"▲","-")),2)</f>
        <v>25.26</v>
      </c>
      <c r="F20" s="165">
        <f>ROUND(VALUE(SUBSTITUTE(実質収支比率等に係る経年分析!J$47,"▲","-")),2)</f>
        <v>26.21</v>
      </c>
    </row>
    <row r="21" spans="1:11" x14ac:dyDescent="0.2">
      <c r="A21" s="165" t="s">
        <v>56</v>
      </c>
      <c r="B21" s="165">
        <f>IF(ISNUMBER(VALUE(SUBSTITUTE(実質収支比率等に係る経年分析!F$49,"▲","-"))),ROUND(VALUE(SUBSTITUTE(実質収支比率等に係る経年分析!F$49,"▲","-")),2),NA())</f>
        <v>0.08</v>
      </c>
      <c r="C21" s="165">
        <f>IF(ISNUMBER(VALUE(SUBSTITUTE(実質収支比率等に係る経年分析!G$49,"▲","-"))),ROUND(VALUE(SUBSTITUTE(実質収支比率等に係る経年分析!G$49,"▲","-")),2),NA())</f>
        <v>-3</v>
      </c>
      <c r="D21" s="165">
        <f>IF(ISNUMBER(VALUE(SUBSTITUTE(実質収支比率等に係る経年分析!H$49,"▲","-"))),ROUND(VALUE(SUBSTITUTE(実質収支比率等に係る経年分析!H$49,"▲","-")),2),NA())</f>
        <v>-8.2100000000000009</v>
      </c>
      <c r="E21" s="165">
        <f>IF(ISNUMBER(VALUE(SUBSTITUTE(実質収支比率等に係る経年分析!I$49,"▲","-"))),ROUND(VALUE(SUBSTITUTE(実質収支比率等に係る経年分析!I$49,"▲","-")),2),NA())</f>
        <v>1.45</v>
      </c>
      <c r="F21" s="165">
        <f>IF(ISNUMBER(VALUE(SUBSTITUTE(実質収支比率等に係る経年分析!J$49,"▲","-"))),ROUND(VALUE(SUBSTITUTE(実質収支比率等に係る経年分析!J$49,"▲","-")),2),NA())</f>
        <v>2.99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0.05</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2">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2">
      <c r="A32" s="166" t="str">
        <f>IF(連結実質赤字比率に係る赤字・黒字の構成分析!C$38="",NA(),連結実質赤字比率に係る赤字・黒字の構成分析!C$38)</f>
        <v>東陽食肉センター特別会計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0.79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0.56000000000000005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0.52</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3.43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1.06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0.78</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3.42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2.96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2.1</v>
      </c>
    </row>
    <row r="35" spans="1:16" x14ac:dyDescent="0.2">
      <c r="A35" s="166" t="str">
        <f>IF(連結実質赤字比率に係る赤字・黒字の構成分析!C$35="",NA(),連結実質赤字比率に係る赤字・黒字の構成分析!C$35)</f>
        <v>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2.67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1.92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2.75</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6.27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5.71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6.66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6.13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6.58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929</v>
      </c>
      <c r="E42" s="167"/>
      <c r="F42" s="167"/>
      <c r="G42" s="167">
        <f>'実質公債費比率（分子）の構造'!L$52</f>
        <v>953</v>
      </c>
      <c r="H42" s="167"/>
      <c r="I42" s="167"/>
      <c r="J42" s="167">
        <f>'実質公債費比率（分子）の構造'!M$52</f>
        <v>985</v>
      </c>
      <c r="K42" s="167"/>
      <c r="L42" s="167"/>
      <c r="M42" s="167">
        <f>'実質公債費比率（分子）の構造'!N$52</f>
        <v>930</v>
      </c>
      <c r="N42" s="167"/>
      <c r="O42" s="167"/>
      <c r="P42" s="167">
        <f>'実質公債費比率（分子）の構造'!O$52</f>
        <v>978</v>
      </c>
    </row>
    <row r="43" spans="1:16" x14ac:dyDescent="0.2">
      <c r="A43" s="167" t="s">
        <v>18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t="str">
        <f>'実質公債費比率（分子）の構造'!K$50</f>
        <v>-</v>
      </c>
      <c r="C44" s="167"/>
      <c r="D44" s="167"/>
      <c r="E44" s="167" t="str">
        <f>'実質公債費比率（分子）の構造'!L$50</f>
        <v>-</v>
      </c>
      <c r="F44" s="167"/>
      <c r="G44" s="167"/>
      <c r="H44" s="167">
        <f>'実質公債費比率（分子）の構造'!M$50</f>
        <v>1</v>
      </c>
      <c r="I44" s="167"/>
      <c r="J44" s="167"/>
      <c r="K44" s="167">
        <f>'実質公債費比率（分子）の構造'!N$50</f>
        <v>2</v>
      </c>
      <c r="L44" s="167"/>
      <c r="M44" s="167"/>
      <c r="N44" s="167">
        <f>'実質公債費比率（分子）の構造'!O$50</f>
        <v>1</v>
      </c>
      <c r="O44" s="167"/>
      <c r="P44" s="167"/>
    </row>
    <row r="45" spans="1:16" x14ac:dyDescent="0.2">
      <c r="A45" s="167" t="s">
        <v>65</v>
      </c>
      <c r="B45" s="167">
        <f>'実質公債費比率（分子）の構造'!K$49</f>
        <v>31</v>
      </c>
      <c r="C45" s="167"/>
      <c r="D45" s="167"/>
      <c r="E45" s="167">
        <f>'実質公債費比率（分子）の構造'!L$49</f>
        <v>22</v>
      </c>
      <c r="F45" s="167"/>
      <c r="G45" s="167"/>
      <c r="H45" s="167">
        <f>'実質公債費比率（分子）の構造'!M$49</f>
        <v>21</v>
      </c>
      <c r="I45" s="167"/>
      <c r="J45" s="167"/>
      <c r="K45" s="167">
        <f>'実質公債費比率（分子）の構造'!N$49</f>
        <v>22</v>
      </c>
      <c r="L45" s="167"/>
      <c r="M45" s="167"/>
      <c r="N45" s="167">
        <f>'実質公債費比率（分子）の構造'!O$49</f>
        <v>30</v>
      </c>
      <c r="O45" s="167"/>
      <c r="P45" s="167"/>
    </row>
    <row r="46" spans="1:16" x14ac:dyDescent="0.2">
      <c r="A46" s="167" t="s">
        <v>66</v>
      </c>
      <c r="B46" s="167">
        <f>'実質公債費比率（分子）の構造'!K$48</f>
        <v>163</v>
      </c>
      <c r="C46" s="167"/>
      <c r="D46" s="167"/>
      <c r="E46" s="167">
        <f>'実質公債費比率（分子）の構造'!L$48</f>
        <v>180</v>
      </c>
      <c r="F46" s="167"/>
      <c r="G46" s="167"/>
      <c r="H46" s="167">
        <f>'実質公債費比率（分子）の構造'!M$48</f>
        <v>181</v>
      </c>
      <c r="I46" s="167"/>
      <c r="J46" s="167"/>
      <c r="K46" s="167">
        <f>'実質公債費比率（分子）の構造'!N$48</f>
        <v>72</v>
      </c>
      <c r="L46" s="167"/>
      <c r="M46" s="167"/>
      <c r="N46" s="167">
        <f>'実質公債費比率（分子）の構造'!O$48</f>
        <v>81</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1060</v>
      </c>
      <c r="C49" s="167"/>
      <c r="D49" s="167"/>
      <c r="E49" s="167">
        <f>'実質公債費比率（分子）の構造'!L$45</f>
        <v>1092</v>
      </c>
      <c r="F49" s="167"/>
      <c r="G49" s="167"/>
      <c r="H49" s="167">
        <f>'実質公債費比率（分子）の構造'!M$45</f>
        <v>1178</v>
      </c>
      <c r="I49" s="167"/>
      <c r="J49" s="167"/>
      <c r="K49" s="167">
        <f>'実質公債費比率（分子）の構造'!N$45</f>
        <v>1138</v>
      </c>
      <c r="L49" s="167"/>
      <c r="M49" s="167"/>
      <c r="N49" s="167">
        <f>'実質公債費比率（分子）の構造'!O$45</f>
        <v>1176</v>
      </c>
      <c r="O49" s="167"/>
      <c r="P49" s="167"/>
    </row>
    <row r="50" spans="1:16" x14ac:dyDescent="0.2">
      <c r="A50" s="167" t="s">
        <v>70</v>
      </c>
      <c r="B50" s="167" t="e">
        <f>NA()</f>
        <v>#N/A</v>
      </c>
      <c r="C50" s="167">
        <f>IF(ISNUMBER('実質公債費比率（分子）の構造'!K$53),'実質公債費比率（分子）の構造'!K$53,NA())</f>
        <v>325</v>
      </c>
      <c r="D50" s="167" t="e">
        <f>NA()</f>
        <v>#N/A</v>
      </c>
      <c r="E50" s="167" t="e">
        <f>NA()</f>
        <v>#N/A</v>
      </c>
      <c r="F50" s="167">
        <f>IF(ISNUMBER('実質公債費比率（分子）の構造'!L$53),'実質公債費比率（分子）の構造'!L$53,NA())</f>
        <v>341</v>
      </c>
      <c r="G50" s="167" t="e">
        <f>NA()</f>
        <v>#N/A</v>
      </c>
      <c r="H50" s="167" t="e">
        <f>NA()</f>
        <v>#N/A</v>
      </c>
      <c r="I50" s="167">
        <f>IF(ISNUMBER('実質公債費比率（分子）の構造'!M$53),'実質公債費比率（分子）の構造'!M$53,NA())</f>
        <v>396</v>
      </c>
      <c r="J50" s="167" t="e">
        <f>NA()</f>
        <v>#N/A</v>
      </c>
      <c r="K50" s="167" t="e">
        <f>NA()</f>
        <v>#N/A</v>
      </c>
      <c r="L50" s="167">
        <f>IF(ISNUMBER('実質公債費比率（分子）の構造'!N$53),'実質公債費比率（分子）の構造'!N$53,NA())</f>
        <v>304</v>
      </c>
      <c r="M50" s="167" t="e">
        <f>NA()</f>
        <v>#N/A</v>
      </c>
      <c r="N50" s="167" t="e">
        <f>NA()</f>
        <v>#N/A</v>
      </c>
      <c r="O50" s="167">
        <f>IF(ISNUMBER('実質公債費比率（分子）の構造'!O$53),'実質公債費比率（分子）の構造'!O$53,NA())</f>
        <v>310</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10123</v>
      </c>
      <c r="E56" s="166"/>
      <c r="F56" s="166"/>
      <c r="G56" s="166">
        <f>'将来負担比率（分子）の構造'!J$52</f>
        <v>9636</v>
      </c>
      <c r="H56" s="166"/>
      <c r="I56" s="166"/>
      <c r="J56" s="166">
        <f>'将来負担比率（分子）の構造'!K$52</f>
        <v>9558</v>
      </c>
      <c r="K56" s="166"/>
      <c r="L56" s="166"/>
      <c r="M56" s="166">
        <f>'将来負担比率（分子）の構造'!L$52</f>
        <v>9033</v>
      </c>
      <c r="N56" s="166"/>
      <c r="O56" s="166"/>
      <c r="P56" s="166">
        <f>'将来負担比率（分子）の構造'!M$52</f>
        <v>8547</v>
      </c>
    </row>
    <row r="57" spans="1:16" x14ac:dyDescent="0.2">
      <c r="A57" s="166" t="s">
        <v>42</v>
      </c>
      <c r="B57" s="166"/>
      <c r="C57" s="166"/>
      <c r="D57" s="166">
        <f>'将来負担比率（分子）の構造'!I$51</f>
        <v>110</v>
      </c>
      <c r="E57" s="166"/>
      <c r="F57" s="166"/>
      <c r="G57" s="166">
        <f>'将来負担比率（分子）の構造'!J$51</f>
        <v>125</v>
      </c>
      <c r="H57" s="166"/>
      <c r="I57" s="166"/>
      <c r="J57" s="166">
        <f>'将来負担比率（分子）の構造'!K$51</f>
        <v>120</v>
      </c>
      <c r="K57" s="166"/>
      <c r="L57" s="166"/>
      <c r="M57" s="166">
        <f>'将来負担比率（分子）の構造'!L$51</f>
        <v>42</v>
      </c>
      <c r="N57" s="166"/>
      <c r="O57" s="166"/>
      <c r="P57" s="166">
        <f>'将来負担比率（分子）の構造'!M$51</f>
        <v>29</v>
      </c>
    </row>
    <row r="58" spans="1:16" x14ac:dyDescent="0.2">
      <c r="A58" s="166" t="s">
        <v>41</v>
      </c>
      <c r="B58" s="166"/>
      <c r="C58" s="166"/>
      <c r="D58" s="166">
        <f>'将来負担比率（分子）の構造'!I$50</f>
        <v>3879</v>
      </c>
      <c r="E58" s="166"/>
      <c r="F58" s="166"/>
      <c r="G58" s="166">
        <f>'将来負担比率（分子）の構造'!J$50</f>
        <v>4198</v>
      </c>
      <c r="H58" s="166"/>
      <c r="I58" s="166"/>
      <c r="J58" s="166">
        <f>'将来負担比率（分子）の構造'!K$50</f>
        <v>3714</v>
      </c>
      <c r="K58" s="166"/>
      <c r="L58" s="166"/>
      <c r="M58" s="166">
        <f>'将来負担比率（分子）の構造'!L$50</f>
        <v>3937</v>
      </c>
      <c r="N58" s="166"/>
      <c r="O58" s="166"/>
      <c r="P58" s="166">
        <f>'将来負担比率（分子）の構造'!M$50</f>
        <v>4389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1870</v>
      </c>
      <c r="C62" s="166"/>
      <c r="D62" s="166"/>
      <c r="E62" s="166">
        <f>'将来負担比率（分子）の構造'!J$45</f>
        <v>1743</v>
      </c>
      <c r="F62" s="166"/>
      <c r="G62" s="166"/>
      <c r="H62" s="166">
        <f>'将来負担比率（分子）の構造'!K$45</f>
        <v>1697</v>
      </c>
      <c r="I62" s="166"/>
      <c r="J62" s="166"/>
      <c r="K62" s="166">
        <f>'将来負担比率（分子）の構造'!L$45</f>
        <v>1741</v>
      </c>
      <c r="L62" s="166"/>
      <c r="M62" s="166"/>
      <c r="N62" s="166">
        <f>'将来負担比率（分子）の構造'!M$45</f>
        <v>1604</v>
      </c>
      <c r="O62" s="166"/>
      <c r="P62" s="166"/>
    </row>
    <row r="63" spans="1:16" x14ac:dyDescent="0.2">
      <c r="A63" s="166" t="s">
        <v>34</v>
      </c>
      <c r="B63" s="166">
        <f>'将来負担比率（分子）の構造'!I$44</f>
        <v>149</v>
      </c>
      <c r="C63" s="166"/>
      <c r="D63" s="166"/>
      <c r="E63" s="166">
        <f>'将来負担比率（分子）の構造'!J$44</f>
        <v>145</v>
      </c>
      <c r="F63" s="166"/>
      <c r="G63" s="166"/>
      <c r="H63" s="166">
        <f>'将来負担比率（分子）の構造'!K$44</f>
        <v>161</v>
      </c>
      <c r="I63" s="166"/>
      <c r="J63" s="166"/>
      <c r="K63" s="166">
        <f>'将来負担比率（分子）の構造'!L$44</f>
        <v>182</v>
      </c>
      <c r="L63" s="166"/>
      <c r="M63" s="166"/>
      <c r="N63" s="166">
        <f>'将来負担比率（分子）の構造'!M$44</f>
        <v>204</v>
      </c>
      <c r="O63" s="166"/>
      <c r="P63" s="166"/>
    </row>
    <row r="64" spans="1:16" x14ac:dyDescent="0.2">
      <c r="A64" s="166" t="s">
        <v>33</v>
      </c>
      <c r="B64" s="166">
        <f>'将来負担比率（分子）の構造'!I$43</f>
        <v>798</v>
      </c>
      <c r="C64" s="166"/>
      <c r="D64" s="166"/>
      <c r="E64" s="166">
        <f>'将来負担比率（分子）の構造'!J$43</f>
        <v>626</v>
      </c>
      <c r="F64" s="166"/>
      <c r="G64" s="166"/>
      <c r="H64" s="166">
        <f>'将来負担比率（分子）の構造'!K$43</f>
        <v>544</v>
      </c>
      <c r="I64" s="166"/>
      <c r="J64" s="166"/>
      <c r="K64" s="166">
        <f>'将来負担比率（分子）の構造'!L$43</f>
        <v>480</v>
      </c>
      <c r="L64" s="166"/>
      <c r="M64" s="166"/>
      <c r="N64" s="166">
        <f>'将来負担比率（分子）の構造'!M$43</f>
        <v>400</v>
      </c>
      <c r="O64" s="166"/>
      <c r="P64" s="166"/>
    </row>
    <row r="65" spans="1:16" x14ac:dyDescent="0.2">
      <c r="A65" s="166" t="s">
        <v>32</v>
      </c>
      <c r="B65" s="166">
        <f>'将来負担比率（分子）の構造'!I$42</f>
        <v>24</v>
      </c>
      <c r="C65" s="166"/>
      <c r="D65" s="166"/>
      <c r="E65" s="166">
        <f>'将来負担比率（分子）の構造'!J$42</f>
        <v>24</v>
      </c>
      <c r="F65" s="166"/>
      <c r="G65" s="166"/>
      <c r="H65" s="166">
        <f>'将来負担比率（分子）の構造'!K$42</f>
        <v>51</v>
      </c>
      <c r="I65" s="166"/>
      <c r="J65" s="166"/>
      <c r="K65" s="166">
        <f>'将来負担比率（分子）の構造'!L$42</f>
        <v>49</v>
      </c>
      <c r="L65" s="166"/>
      <c r="M65" s="166"/>
      <c r="N65" s="166">
        <f>'将来負担比率（分子）の構造'!M$42</f>
        <v>48</v>
      </c>
      <c r="O65" s="166"/>
      <c r="P65" s="166"/>
    </row>
    <row r="66" spans="1:16" x14ac:dyDescent="0.2">
      <c r="A66" s="166" t="s">
        <v>31</v>
      </c>
      <c r="B66" s="166">
        <f>'将来負担比率（分子）の構造'!I$41</f>
        <v>12202</v>
      </c>
      <c r="C66" s="166"/>
      <c r="D66" s="166"/>
      <c r="E66" s="166">
        <f>'将来負担比率（分子）の構造'!J$41</f>
        <v>12088</v>
      </c>
      <c r="F66" s="166"/>
      <c r="G66" s="166"/>
      <c r="H66" s="166">
        <f>'将来負担比率（分子）の構造'!K$41</f>
        <v>11529</v>
      </c>
      <c r="I66" s="166"/>
      <c r="J66" s="166"/>
      <c r="K66" s="166">
        <f>'将来負担比率（分子）の構造'!L$41</f>
        <v>10973</v>
      </c>
      <c r="L66" s="166"/>
      <c r="M66" s="166"/>
      <c r="N66" s="166">
        <f>'将来負担比率（分子）の構造'!M$41</f>
        <v>10540</v>
      </c>
      <c r="O66" s="166"/>
      <c r="P66" s="166"/>
    </row>
    <row r="67" spans="1:16" x14ac:dyDescent="0.2">
      <c r="A67" s="166" t="s">
        <v>74</v>
      </c>
      <c r="B67" s="166" t="e">
        <f>NA()</f>
        <v>#N/A</v>
      </c>
      <c r="C67" s="166">
        <f>IF(ISNUMBER('将来負担比率（分子）の構造'!I$53), IF('将来負担比率（分子）の構造'!I$53 &lt; 0, 0, '将来負担比率（分子）の構造'!I$53), NA())</f>
        <v>931</v>
      </c>
      <c r="D67" s="166" t="e">
        <f>NA()</f>
        <v>#N/A</v>
      </c>
      <c r="E67" s="166" t="e">
        <f>NA()</f>
        <v>#N/A</v>
      </c>
      <c r="F67" s="166">
        <f>IF(ISNUMBER('将来負担比率（分子）の構造'!J$53), IF('将来負担比率（分子）の構造'!J$53 &lt; 0, 0, '将来負担比率（分子）の構造'!J$53), NA())</f>
        <v>667</v>
      </c>
      <c r="G67" s="166" t="e">
        <f>NA()</f>
        <v>#N/A</v>
      </c>
      <c r="H67" s="166" t="e">
        <f>NA()</f>
        <v>#N/A</v>
      </c>
      <c r="I67" s="166">
        <f>IF(ISNUMBER('将来負担比率（分子）の構造'!K$53), IF('将来負担比率（分子）の構造'!K$53 &lt; 0, 0, '将来負担比率（分子）の構造'!K$53), NA())</f>
        <v>590</v>
      </c>
      <c r="J67" s="166" t="e">
        <f>NA()</f>
        <v>#N/A</v>
      </c>
      <c r="K67" s="166" t="e">
        <f>NA()</f>
        <v>#N/A</v>
      </c>
      <c r="L67" s="166">
        <f>IF(ISNUMBER('将来負担比率（分子）の構造'!L$53), IF('将来負担比率（分子）の構造'!L$53 &lt; 0, 0, '将来負担比率（分子）の構造'!L$53), NA())</f>
        <v>413</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1575</v>
      </c>
      <c r="C72" s="170">
        <f>基金残高に係る経年分析!G55</f>
        <v>1693</v>
      </c>
      <c r="D72" s="170">
        <f>基金残高に係る経年分析!H55</f>
        <v>1850</v>
      </c>
    </row>
    <row r="73" spans="1:16" x14ac:dyDescent="0.2">
      <c r="A73" s="169" t="s">
        <v>77</v>
      </c>
      <c r="B73" s="170">
        <f>基金残高に係る経年分析!F56</f>
        <v>253</v>
      </c>
      <c r="C73" s="170">
        <f>基金残高に係る経年分析!G56</f>
        <v>253</v>
      </c>
      <c r="D73" s="170">
        <f>基金残高に係る経年分析!H56</f>
        <v>293</v>
      </c>
    </row>
    <row r="74" spans="1:16" x14ac:dyDescent="0.2">
      <c r="A74" s="169" t="s">
        <v>78</v>
      </c>
      <c r="B74" s="170">
        <f>基金残高に係る経年分析!F57</f>
        <v>1832</v>
      </c>
      <c r="C74" s="170">
        <f>基金残高に係る経年分析!G57</f>
        <v>2038</v>
      </c>
      <c r="D74" s="170">
        <f>基金残高に係る経年分析!H57</f>
        <v>2242</v>
      </c>
    </row>
  </sheetData>
  <sheetProtection algorithmName="SHA-512" hashValue="/1wPu6Xaa2FD+3Rih3zShegUMNriQLfGFsbV1UCPLiuixoAPI0Sha3w7R+tZY7nPtwsCCCMqdws9mTOKYtUc+g==" saltValue="eor+3H36ywTAn9n9sv8Q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215</v>
      </c>
      <c r="DI1" s="701"/>
      <c r="DJ1" s="701"/>
      <c r="DK1" s="701"/>
      <c r="DL1" s="701"/>
      <c r="DM1" s="701"/>
      <c r="DN1" s="702"/>
      <c r="DO1" s="205"/>
      <c r="DP1" s="700" t="s">
        <v>216</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703" t="s">
        <v>224</v>
      </c>
      <c r="AQ4" s="703"/>
      <c r="AR4" s="703"/>
      <c r="AS4" s="703"/>
      <c r="AT4" s="703"/>
      <c r="AU4" s="703"/>
      <c r="AV4" s="703"/>
      <c r="AW4" s="703"/>
      <c r="AX4" s="703"/>
      <c r="AY4" s="703"/>
      <c r="AZ4" s="703"/>
      <c r="BA4" s="703"/>
      <c r="BB4" s="703"/>
      <c r="BC4" s="703"/>
      <c r="BD4" s="703"/>
      <c r="BE4" s="703"/>
      <c r="BF4" s="703"/>
      <c r="BG4" s="703" t="s">
        <v>225</v>
      </c>
      <c r="BH4" s="703"/>
      <c r="BI4" s="703"/>
      <c r="BJ4" s="703"/>
      <c r="BK4" s="703"/>
      <c r="BL4" s="703"/>
      <c r="BM4" s="703"/>
      <c r="BN4" s="703"/>
      <c r="BO4" s="703" t="s">
        <v>222</v>
      </c>
      <c r="BP4" s="703"/>
      <c r="BQ4" s="703"/>
      <c r="BR4" s="703"/>
      <c r="BS4" s="703" t="s">
        <v>226</v>
      </c>
      <c r="BT4" s="703"/>
      <c r="BU4" s="703"/>
      <c r="BV4" s="703"/>
      <c r="BW4" s="703"/>
      <c r="BX4" s="703"/>
      <c r="BY4" s="703"/>
      <c r="BZ4" s="703"/>
      <c r="CA4" s="703"/>
      <c r="CB4" s="703"/>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228</v>
      </c>
      <c r="C5" s="660"/>
      <c r="D5" s="660"/>
      <c r="E5" s="660"/>
      <c r="F5" s="660"/>
      <c r="G5" s="660"/>
      <c r="H5" s="660"/>
      <c r="I5" s="660"/>
      <c r="J5" s="660"/>
      <c r="K5" s="660"/>
      <c r="L5" s="660"/>
      <c r="M5" s="660"/>
      <c r="N5" s="660"/>
      <c r="O5" s="660"/>
      <c r="P5" s="660"/>
      <c r="Q5" s="661"/>
      <c r="R5" s="656">
        <v>2551839</v>
      </c>
      <c r="S5" s="657"/>
      <c r="T5" s="657"/>
      <c r="U5" s="657"/>
      <c r="V5" s="657"/>
      <c r="W5" s="657"/>
      <c r="X5" s="657"/>
      <c r="Y5" s="685"/>
      <c r="Z5" s="698">
        <v>18.899999999999999</v>
      </c>
      <c r="AA5" s="698"/>
      <c r="AB5" s="698"/>
      <c r="AC5" s="698"/>
      <c r="AD5" s="699">
        <v>2551839</v>
      </c>
      <c r="AE5" s="699"/>
      <c r="AF5" s="699"/>
      <c r="AG5" s="699"/>
      <c r="AH5" s="699"/>
      <c r="AI5" s="699"/>
      <c r="AJ5" s="699"/>
      <c r="AK5" s="699"/>
      <c r="AL5" s="686">
        <v>35.9</v>
      </c>
      <c r="AM5" s="671"/>
      <c r="AN5" s="671"/>
      <c r="AO5" s="687"/>
      <c r="AP5" s="659" t="s">
        <v>229</v>
      </c>
      <c r="AQ5" s="660"/>
      <c r="AR5" s="660"/>
      <c r="AS5" s="660"/>
      <c r="AT5" s="660"/>
      <c r="AU5" s="660"/>
      <c r="AV5" s="660"/>
      <c r="AW5" s="660"/>
      <c r="AX5" s="660"/>
      <c r="AY5" s="660"/>
      <c r="AZ5" s="660"/>
      <c r="BA5" s="660"/>
      <c r="BB5" s="660"/>
      <c r="BC5" s="660"/>
      <c r="BD5" s="660"/>
      <c r="BE5" s="660"/>
      <c r="BF5" s="661"/>
      <c r="BG5" s="609">
        <v>2551839</v>
      </c>
      <c r="BH5" s="610"/>
      <c r="BI5" s="610"/>
      <c r="BJ5" s="610"/>
      <c r="BK5" s="610"/>
      <c r="BL5" s="610"/>
      <c r="BM5" s="610"/>
      <c r="BN5" s="611"/>
      <c r="BO5" s="635">
        <v>100</v>
      </c>
      <c r="BP5" s="635"/>
      <c r="BQ5" s="635"/>
      <c r="BR5" s="635"/>
      <c r="BS5" s="636" t="s">
        <v>126</v>
      </c>
      <c r="BT5" s="636"/>
      <c r="BU5" s="636"/>
      <c r="BV5" s="636"/>
      <c r="BW5" s="636"/>
      <c r="BX5" s="636"/>
      <c r="BY5" s="636"/>
      <c r="BZ5" s="636"/>
      <c r="CA5" s="636"/>
      <c r="CB5" s="681"/>
      <c r="CD5" s="662" t="s">
        <v>224</v>
      </c>
      <c r="CE5" s="663"/>
      <c r="CF5" s="663"/>
      <c r="CG5" s="663"/>
      <c r="CH5" s="663"/>
      <c r="CI5" s="663"/>
      <c r="CJ5" s="663"/>
      <c r="CK5" s="663"/>
      <c r="CL5" s="663"/>
      <c r="CM5" s="663"/>
      <c r="CN5" s="663"/>
      <c r="CO5" s="663"/>
      <c r="CP5" s="663"/>
      <c r="CQ5" s="664"/>
      <c r="CR5" s="662" t="s">
        <v>230</v>
      </c>
      <c r="CS5" s="663"/>
      <c r="CT5" s="663"/>
      <c r="CU5" s="663"/>
      <c r="CV5" s="663"/>
      <c r="CW5" s="663"/>
      <c r="CX5" s="663"/>
      <c r="CY5" s="664"/>
      <c r="CZ5" s="662" t="s">
        <v>222</v>
      </c>
      <c r="DA5" s="663"/>
      <c r="DB5" s="663"/>
      <c r="DC5" s="664"/>
      <c r="DD5" s="662" t="s">
        <v>231</v>
      </c>
      <c r="DE5" s="663"/>
      <c r="DF5" s="663"/>
      <c r="DG5" s="663"/>
      <c r="DH5" s="663"/>
      <c r="DI5" s="663"/>
      <c r="DJ5" s="663"/>
      <c r="DK5" s="663"/>
      <c r="DL5" s="663"/>
      <c r="DM5" s="663"/>
      <c r="DN5" s="663"/>
      <c r="DO5" s="663"/>
      <c r="DP5" s="664"/>
      <c r="DQ5" s="662" t="s">
        <v>232</v>
      </c>
      <c r="DR5" s="663"/>
      <c r="DS5" s="663"/>
      <c r="DT5" s="663"/>
      <c r="DU5" s="663"/>
      <c r="DV5" s="663"/>
      <c r="DW5" s="663"/>
      <c r="DX5" s="663"/>
      <c r="DY5" s="663"/>
      <c r="DZ5" s="663"/>
      <c r="EA5" s="663"/>
      <c r="EB5" s="663"/>
      <c r="EC5" s="664"/>
    </row>
    <row r="6" spans="2:143" ht="11.25" customHeight="1" x14ac:dyDescent="0.2">
      <c r="B6" s="606" t="s">
        <v>233</v>
      </c>
      <c r="C6" s="607"/>
      <c r="D6" s="607"/>
      <c r="E6" s="607"/>
      <c r="F6" s="607"/>
      <c r="G6" s="607"/>
      <c r="H6" s="607"/>
      <c r="I6" s="607"/>
      <c r="J6" s="607"/>
      <c r="K6" s="607"/>
      <c r="L6" s="607"/>
      <c r="M6" s="607"/>
      <c r="N6" s="607"/>
      <c r="O6" s="607"/>
      <c r="P6" s="607"/>
      <c r="Q6" s="608"/>
      <c r="R6" s="609">
        <v>158843</v>
      </c>
      <c r="S6" s="610"/>
      <c r="T6" s="610"/>
      <c r="U6" s="610"/>
      <c r="V6" s="610"/>
      <c r="W6" s="610"/>
      <c r="X6" s="610"/>
      <c r="Y6" s="611"/>
      <c r="Z6" s="635">
        <v>1.2</v>
      </c>
      <c r="AA6" s="635"/>
      <c r="AB6" s="635"/>
      <c r="AC6" s="635"/>
      <c r="AD6" s="636">
        <v>158843</v>
      </c>
      <c r="AE6" s="636"/>
      <c r="AF6" s="636"/>
      <c r="AG6" s="636"/>
      <c r="AH6" s="636"/>
      <c r="AI6" s="636"/>
      <c r="AJ6" s="636"/>
      <c r="AK6" s="636"/>
      <c r="AL6" s="612">
        <v>2.2000000000000002</v>
      </c>
      <c r="AM6" s="613"/>
      <c r="AN6" s="613"/>
      <c r="AO6" s="637"/>
      <c r="AP6" s="606" t="s">
        <v>234</v>
      </c>
      <c r="AQ6" s="607"/>
      <c r="AR6" s="607"/>
      <c r="AS6" s="607"/>
      <c r="AT6" s="607"/>
      <c r="AU6" s="607"/>
      <c r="AV6" s="607"/>
      <c r="AW6" s="607"/>
      <c r="AX6" s="607"/>
      <c r="AY6" s="607"/>
      <c r="AZ6" s="607"/>
      <c r="BA6" s="607"/>
      <c r="BB6" s="607"/>
      <c r="BC6" s="607"/>
      <c r="BD6" s="607"/>
      <c r="BE6" s="607"/>
      <c r="BF6" s="608"/>
      <c r="BG6" s="609">
        <v>2551839</v>
      </c>
      <c r="BH6" s="610"/>
      <c r="BI6" s="610"/>
      <c r="BJ6" s="610"/>
      <c r="BK6" s="610"/>
      <c r="BL6" s="610"/>
      <c r="BM6" s="610"/>
      <c r="BN6" s="611"/>
      <c r="BO6" s="635">
        <v>100</v>
      </c>
      <c r="BP6" s="635"/>
      <c r="BQ6" s="635"/>
      <c r="BR6" s="635"/>
      <c r="BS6" s="636" t="s">
        <v>126</v>
      </c>
      <c r="BT6" s="636"/>
      <c r="BU6" s="636"/>
      <c r="BV6" s="636"/>
      <c r="BW6" s="636"/>
      <c r="BX6" s="636"/>
      <c r="BY6" s="636"/>
      <c r="BZ6" s="636"/>
      <c r="CA6" s="636"/>
      <c r="CB6" s="681"/>
      <c r="CD6" s="659" t="s">
        <v>235</v>
      </c>
      <c r="CE6" s="660"/>
      <c r="CF6" s="660"/>
      <c r="CG6" s="660"/>
      <c r="CH6" s="660"/>
      <c r="CI6" s="660"/>
      <c r="CJ6" s="660"/>
      <c r="CK6" s="660"/>
      <c r="CL6" s="660"/>
      <c r="CM6" s="660"/>
      <c r="CN6" s="660"/>
      <c r="CO6" s="660"/>
      <c r="CP6" s="660"/>
      <c r="CQ6" s="661"/>
      <c r="CR6" s="609">
        <v>94056</v>
      </c>
      <c r="CS6" s="610"/>
      <c r="CT6" s="610"/>
      <c r="CU6" s="610"/>
      <c r="CV6" s="610"/>
      <c r="CW6" s="610"/>
      <c r="CX6" s="610"/>
      <c r="CY6" s="611"/>
      <c r="CZ6" s="686">
        <v>0.7</v>
      </c>
      <c r="DA6" s="671"/>
      <c r="DB6" s="671"/>
      <c r="DC6" s="688"/>
      <c r="DD6" s="615" t="s">
        <v>126</v>
      </c>
      <c r="DE6" s="610"/>
      <c r="DF6" s="610"/>
      <c r="DG6" s="610"/>
      <c r="DH6" s="610"/>
      <c r="DI6" s="610"/>
      <c r="DJ6" s="610"/>
      <c r="DK6" s="610"/>
      <c r="DL6" s="610"/>
      <c r="DM6" s="610"/>
      <c r="DN6" s="610"/>
      <c r="DO6" s="610"/>
      <c r="DP6" s="611"/>
      <c r="DQ6" s="615">
        <v>94056</v>
      </c>
      <c r="DR6" s="610"/>
      <c r="DS6" s="610"/>
      <c r="DT6" s="610"/>
      <c r="DU6" s="610"/>
      <c r="DV6" s="610"/>
      <c r="DW6" s="610"/>
      <c r="DX6" s="610"/>
      <c r="DY6" s="610"/>
      <c r="DZ6" s="610"/>
      <c r="EA6" s="610"/>
      <c r="EB6" s="610"/>
      <c r="EC6" s="645"/>
    </row>
    <row r="7" spans="2:143" ht="11.25" customHeight="1" x14ac:dyDescent="0.2">
      <c r="B7" s="606" t="s">
        <v>236</v>
      </c>
      <c r="C7" s="607"/>
      <c r="D7" s="607"/>
      <c r="E7" s="607"/>
      <c r="F7" s="607"/>
      <c r="G7" s="607"/>
      <c r="H7" s="607"/>
      <c r="I7" s="607"/>
      <c r="J7" s="607"/>
      <c r="K7" s="607"/>
      <c r="L7" s="607"/>
      <c r="M7" s="607"/>
      <c r="N7" s="607"/>
      <c r="O7" s="607"/>
      <c r="P7" s="607"/>
      <c r="Q7" s="608"/>
      <c r="R7" s="609">
        <v>1589</v>
      </c>
      <c r="S7" s="610"/>
      <c r="T7" s="610"/>
      <c r="U7" s="610"/>
      <c r="V7" s="610"/>
      <c r="W7" s="610"/>
      <c r="X7" s="610"/>
      <c r="Y7" s="611"/>
      <c r="Z7" s="635">
        <v>0</v>
      </c>
      <c r="AA7" s="635"/>
      <c r="AB7" s="635"/>
      <c r="AC7" s="635"/>
      <c r="AD7" s="636">
        <v>1589</v>
      </c>
      <c r="AE7" s="636"/>
      <c r="AF7" s="636"/>
      <c r="AG7" s="636"/>
      <c r="AH7" s="636"/>
      <c r="AI7" s="636"/>
      <c r="AJ7" s="636"/>
      <c r="AK7" s="636"/>
      <c r="AL7" s="612">
        <v>0</v>
      </c>
      <c r="AM7" s="613"/>
      <c r="AN7" s="613"/>
      <c r="AO7" s="637"/>
      <c r="AP7" s="606" t="s">
        <v>237</v>
      </c>
      <c r="AQ7" s="607"/>
      <c r="AR7" s="607"/>
      <c r="AS7" s="607"/>
      <c r="AT7" s="607"/>
      <c r="AU7" s="607"/>
      <c r="AV7" s="607"/>
      <c r="AW7" s="607"/>
      <c r="AX7" s="607"/>
      <c r="AY7" s="607"/>
      <c r="AZ7" s="607"/>
      <c r="BA7" s="607"/>
      <c r="BB7" s="607"/>
      <c r="BC7" s="607"/>
      <c r="BD7" s="607"/>
      <c r="BE7" s="607"/>
      <c r="BF7" s="608"/>
      <c r="BG7" s="609">
        <v>1113422</v>
      </c>
      <c r="BH7" s="610"/>
      <c r="BI7" s="610"/>
      <c r="BJ7" s="610"/>
      <c r="BK7" s="610"/>
      <c r="BL7" s="610"/>
      <c r="BM7" s="610"/>
      <c r="BN7" s="611"/>
      <c r="BO7" s="635">
        <v>43.6</v>
      </c>
      <c r="BP7" s="635"/>
      <c r="BQ7" s="635"/>
      <c r="BR7" s="635"/>
      <c r="BS7" s="636" t="s">
        <v>126</v>
      </c>
      <c r="BT7" s="636"/>
      <c r="BU7" s="636"/>
      <c r="BV7" s="636"/>
      <c r="BW7" s="636"/>
      <c r="BX7" s="636"/>
      <c r="BY7" s="636"/>
      <c r="BZ7" s="636"/>
      <c r="CA7" s="636"/>
      <c r="CB7" s="681"/>
      <c r="CD7" s="606" t="s">
        <v>238</v>
      </c>
      <c r="CE7" s="607"/>
      <c r="CF7" s="607"/>
      <c r="CG7" s="607"/>
      <c r="CH7" s="607"/>
      <c r="CI7" s="607"/>
      <c r="CJ7" s="607"/>
      <c r="CK7" s="607"/>
      <c r="CL7" s="607"/>
      <c r="CM7" s="607"/>
      <c r="CN7" s="607"/>
      <c r="CO7" s="607"/>
      <c r="CP7" s="607"/>
      <c r="CQ7" s="608"/>
      <c r="CR7" s="609">
        <v>2901970</v>
      </c>
      <c r="CS7" s="610"/>
      <c r="CT7" s="610"/>
      <c r="CU7" s="610"/>
      <c r="CV7" s="610"/>
      <c r="CW7" s="610"/>
      <c r="CX7" s="610"/>
      <c r="CY7" s="611"/>
      <c r="CZ7" s="635">
        <v>22.3</v>
      </c>
      <c r="DA7" s="635"/>
      <c r="DB7" s="635"/>
      <c r="DC7" s="635"/>
      <c r="DD7" s="615">
        <v>126638</v>
      </c>
      <c r="DE7" s="610"/>
      <c r="DF7" s="610"/>
      <c r="DG7" s="610"/>
      <c r="DH7" s="610"/>
      <c r="DI7" s="610"/>
      <c r="DJ7" s="610"/>
      <c r="DK7" s="610"/>
      <c r="DL7" s="610"/>
      <c r="DM7" s="610"/>
      <c r="DN7" s="610"/>
      <c r="DO7" s="610"/>
      <c r="DP7" s="611"/>
      <c r="DQ7" s="615">
        <v>2116187</v>
      </c>
      <c r="DR7" s="610"/>
      <c r="DS7" s="610"/>
      <c r="DT7" s="610"/>
      <c r="DU7" s="610"/>
      <c r="DV7" s="610"/>
      <c r="DW7" s="610"/>
      <c r="DX7" s="610"/>
      <c r="DY7" s="610"/>
      <c r="DZ7" s="610"/>
      <c r="EA7" s="610"/>
      <c r="EB7" s="610"/>
      <c r="EC7" s="645"/>
    </row>
    <row r="8" spans="2:143" ht="11.25" customHeight="1" x14ac:dyDescent="0.2">
      <c r="B8" s="606" t="s">
        <v>239</v>
      </c>
      <c r="C8" s="607"/>
      <c r="D8" s="607"/>
      <c r="E8" s="607"/>
      <c r="F8" s="607"/>
      <c r="G8" s="607"/>
      <c r="H8" s="607"/>
      <c r="I8" s="607"/>
      <c r="J8" s="607"/>
      <c r="K8" s="607"/>
      <c r="L8" s="607"/>
      <c r="M8" s="607"/>
      <c r="N8" s="607"/>
      <c r="O8" s="607"/>
      <c r="P8" s="607"/>
      <c r="Q8" s="608"/>
      <c r="R8" s="609">
        <v>16403</v>
      </c>
      <c r="S8" s="610"/>
      <c r="T8" s="610"/>
      <c r="U8" s="610"/>
      <c r="V8" s="610"/>
      <c r="W8" s="610"/>
      <c r="X8" s="610"/>
      <c r="Y8" s="611"/>
      <c r="Z8" s="635">
        <v>0.1</v>
      </c>
      <c r="AA8" s="635"/>
      <c r="AB8" s="635"/>
      <c r="AC8" s="635"/>
      <c r="AD8" s="636">
        <v>16403</v>
      </c>
      <c r="AE8" s="636"/>
      <c r="AF8" s="636"/>
      <c r="AG8" s="636"/>
      <c r="AH8" s="636"/>
      <c r="AI8" s="636"/>
      <c r="AJ8" s="636"/>
      <c r="AK8" s="636"/>
      <c r="AL8" s="612">
        <v>0.2</v>
      </c>
      <c r="AM8" s="613"/>
      <c r="AN8" s="613"/>
      <c r="AO8" s="637"/>
      <c r="AP8" s="606" t="s">
        <v>240</v>
      </c>
      <c r="AQ8" s="607"/>
      <c r="AR8" s="607"/>
      <c r="AS8" s="607"/>
      <c r="AT8" s="607"/>
      <c r="AU8" s="607"/>
      <c r="AV8" s="607"/>
      <c r="AW8" s="607"/>
      <c r="AX8" s="607"/>
      <c r="AY8" s="607"/>
      <c r="AZ8" s="607"/>
      <c r="BA8" s="607"/>
      <c r="BB8" s="607"/>
      <c r="BC8" s="607"/>
      <c r="BD8" s="607"/>
      <c r="BE8" s="607"/>
      <c r="BF8" s="608"/>
      <c r="BG8" s="609">
        <v>40183</v>
      </c>
      <c r="BH8" s="610"/>
      <c r="BI8" s="610"/>
      <c r="BJ8" s="610"/>
      <c r="BK8" s="610"/>
      <c r="BL8" s="610"/>
      <c r="BM8" s="610"/>
      <c r="BN8" s="611"/>
      <c r="BO8" s="635">
        <v>1.6</v>
      </c>
      <c r="BP8" s="635"/>
      <c r="BQ8" s="635"/>
      <c r="BR8" s="635"/>
      <c r="BS8" s="636" t="s">
        <v>126</v>
      </c>
      <c r="BT8" s="636"/>
      <c r="BU8" s="636"/>
      <c r="BV8" s="636"/>
      <c r="BW8" s="636"/>
      <c r="BX8" s="636"/>
      <c r="BY8" s="636"/>
      <c r="BZ8" s="636"/>
      <c r="CA8" s="636"/>
      <c r="CB8" s="681"/>
      <c r="CD8" s="606" t="s">
        <v>241</v>
      </c>
      <c r="CE8" s="607"/>
      <c r="CF8" s="607"/>
      <c r="CG8" s="607"/>
      <c r="CH8" s="607"/>
      <c r="CI8" s="607"/>
      <c r="CJ8" s="607"/>
      <c r="CK8" s="607"/>
      <c r="CL8" s="607"/>
      <c r="CM8" s="607"/>
      <c r="CN8" s="607"/>
      <c r="CO8" s="607"/>
      <c r="CP8" s="607"/>
      <c r="CQ8" s="608"/>
      <c r="CR8" s="609">
        <v>3656741</v>
      </c>
      <c r="CS8" s="610"/>
      <c r="CT8" s="610"/>
      <c r="CU8" s="610"/>
      <c r="CV8" s="610"/>
      <c r="CW8" s="610"/>
      <c r="CX8" s="610"/>
      <c r="CY8" s="611"/>
      <c r="CZ8" s="635">
        <v>28.1</v>
      </c>
      <c r="DA8" s="635"/>
      <c r="DB8" s="635"/>
      <c r="DC8" s="635"/>
      <c r="DD8" s="615">
        <v>27056</v>
      </c>
      <c r="DE8" s="610"/>
      <c r="DF8" s="610"/>
      <c r="DG8" s="610"/>
      <c r="DH8" s="610"/>
      <c r="DI8" s="610"/>
      <c r="DJ8" s="610"/>
      <c r="DK8" s="610"/>
      <c r="DL8" s="610"/>
      <c r="DM8" s="610"/>
      <c r="DN8" s="610"/>
      <c r="DO8" s="610"/>
      <c r="DP8" s="611"/>
      <c r="DQ8" s="615">
        <v>1705232</v>
      </c>
      <c r="DR8" s="610"/>
      <c r="DS8" s="610"/>
      <c r="DT8" s="610"/>
      <c r="DU8" s="610"/>
      <c r="DV8" s="610"/>
      <c r="DW8" s="610"/>
      <c r="DX8" s="610"/>
      <c r="DY8" s="610"/>
      <c r="DZ8" s="610"/>
      <c r="EA8" s="610"/>
      <c r="EB8" s="610"/>
      <c r="EC8" s="645"/>
    </row>
    <row r="9" spans="2:143" ht="11.25" customHeight="1" x14ac:dyDescent="0.2">
      <c r="B9" s="606" t="s">
        <v>242</v>
      </c>
      <c r="C9" s="607"/>
      <c r="D9" s="607"/>
      <c r="E9" s="607"/>
      <c r="F9" s="607"/>
      <c r="G9" s="607"/>
      <c r="H9" s="607"/>
      <c r="I9" s="607"/>
      <c r="J9" s="607"/>
      <c r="K9" s="607"/>
      <c r="L9" s="607"/>
      <c r="M9" s="607"/>
      <c r="N9" s="607"/>
      <c r="O9" s="607"/>
      <c r="P9" s="607"/>
      <c r="Q9" s="608"/>
      <c r="R9" s="609">
        <v>20678</v>
      </c>
      <c r="S9" s="610"/>
      <c r="T9" s="610"/>
      <c r="U9" s="610"/>
      <c r="V9" s="610"/>
      <c r="W9" s="610"/>
      <c r="X9" s="610"/>
      <c r="Y9" s="611"/>
      <c r="Z9" s="635">
        <v>0.2</v>
      </c>
      <c r="AA9" s="635"/>
      <c r="AB9" s="635"/>
      <c r="AC9" s="635"/>
      <c r="AD9" s="636">
        <v>20678</v>
      </c>
      <c r="AE9" s="636"/>
      <c r="AF9" s="636"/>
      <c r="AG9" s="636"/>
      <c r="AH9" s="636"/>
      <c r="AI9" s="636"/>
      <c r="AJ9" s="636"/>
      <c r="AK9" s="636"/>
      <c r="AL9" s="612">
        <v>0.3</v>
      </c>
      <c r="AM9" s="613"/>
      <c r="AN9" s="613"/>
      <c r="AO9" s="637"/>
      <c r="AP9" s="606" t="s">
        <v>243</v>
      </c>
      <c r="AQ9" s="607"/>
      <c r="AR9" s="607"/>
      <c r="AS9" s="607"/>
      <c r="AT9" s="607"/>
      <c r="AU9" s="607"/>
      <c r="AV9" s="607"/>
      <c r="AW9" s="607"/>
      <c r="AX9" s="607"/>
      <c r="AY9" s="607"/>
      <c r="AZ9" s="607"/>
      <c r="BA9" s="607"/>
      <c r="BB9" s="607"/>
      <c r="BC9" s="607"/>
      <c r="BD9" s="607"/>
      <c r="BE9" s="607"/>
      <c r="BF9" s="608"/>
      <c r="BG9" s="609">
        <v>947102</v>
      </c>
      <c r="BH9" s="610"/>
      <c r="BI9" s="610"/>
      <c r="BJ9" s="610"/>
      <c r="BK9" s="610"/>
      <c r="BL9" s="610"/>
      <c r="BM9" s="610"/>
      <c r="BN9" s="611"/>
      <c r="BO9" s="635">
        <v>37.1</v>
      </c>
      <c r="BP9" s="635"/>
      <c r="BQ9" s="635"/>
      <c r="BR9" s="635"/>
      <c r="BS9" s="636" t="s">
        <v>126</v>
      </c>
      <c r="BT9" s="636"/>
      <c r="BU9" s="636"/>
      <c r="BV9" s="636"/>
      <c r="BW9" s="636"/>
      <c r="BX9" s="636"/>
      <c r="BY9" s="636"/>
      <c r="BZ9" s="636"/>
      <c r="CA9" s="636"/>
      <c r="CB9" s="681"/>
      <c r="CD9" s="606" t="s">
        <v>244</v>
      </c>
      <c r="CE9" s="607"/>
      <c r="CF9" s="607"/>
      <c r="CG9" s="607"/>
      <c r="CH9" s="607"/>
      <c r="CI9" s="607"/>
      <c r="CJ9" s="607"/>
      <c r="CK9" s="607"/>
      <c r="CL9" s="607"/>
      <c r="CM9" s="607"/>
      <c r="CN9" s="607"/>
      <c r="CO9" s="607"/>
      <c r="CP9" s="607"/>
      <c r="CQ9" s="608"/>
      <c r="CR9" s="609">
        <v>1467594</v>
      </c>
      <c r="CS9" s="610"/>
      <c r="CT9" s="610"/>
      <c r="CU9" s="610"/>
      <c r="CV9" s="610"/>
      <c r="CW9" s="610"/>
      <c r="CX9" s="610"/>
      <c r="CY9" s="611"/>
      <c r="CZ9" s="635">
        <v>11.3</v>
      </c>
      <c r="DA9" s="635"/>
      <c r="DB9" s="635"/>
      <c r="DC9" s="635"/>
      <c r="DD9" s="615">
        <v>16248</v>
      </c>
      <c r="DE9" s="610"/>
      <c r="DF9" s="610"/>
      <c r="DG9" s="610"/>
      <c r="DH9" s="610"/>
      <c r="DI9" s="610"/>
      <c r="DJ9" s="610"/>
      <c r="DK9" s="610"/>
      <c r="DL9" s="610"/>
      <c r="DM9" s="610"/>
      <c r="DN9" s="610"/>
      <c r="DO9" s="610"/>
      <c r="DP9" s="611"/>
      <c r="DQ9" s="615">
        <v>1153724</v>
      </c>
      <c r="DR9" s="610"/>
      <c r="DS9" s="610"/>
      <c r="DT9" s="610"/>
      <c r="DU9" s="610"/>
      <c r="DV9" s="610"/>
      <c r="DW9" s="610"/>
      <c r="DX9" s="610"/>
      <c r="DY9" s="610"/>
      <c r="DZ9" s="610"/>
      <c r="EA9" s="610"/>
      <c r="EB9" s="610"/>
      <c r="EC9" s="645"/>
    </row>
    <row r="10" spans="2:143" ht="11.25" customHeight="1" x14ac:dyDescent="0.2">
      <c r="B10" s="606" t="s">
        <v>245</v>
      </c>
      <c r="C10" s="607"/>
      <c r="D10" s="607"/>
      <c r="E10" s="607"/>
      <c r="F10" s="607"/>
      <c r="G10" s="607"/>
      <c r="H10" s="607"/>
      <c r="I10" s="607"/>
      <c r="J10" s="607"/>
      <c r="K10" s="607"/>
      <c r="L10" s="607"/>
      <c r="M10" s="607"/>
      <c r="N10" s="607"/>
      <c r="O10" s="607"/>
      <c r="P10" s="607"/>
      <c r="Q10" s="608"/>
      <c r="R10" s="609" t="s">
        <v>126</v>
      </c>
      <c r="S10" s="610"/>
      <c r="T10" s="610"/>
      <c r="U10" s="610"/>
      <c r="V10" s="610"/>
      <c r="W10" s="610"/>
      <c r="X10" s="610"/>
      <c r="Y10" s="611"/>
      <c r="Z10" s="635" t="s">
        <v>126</v>
      </c>
      <c r="AA10" s="635"/>
      <c r="AB10" s="635"/>
      <c r="AC10" s="635"/>
      <c r="AD10" s="636" t="s">
        <v>126</v>
      </c>
      <c r="AE10" s="636"/>
      <c r="AF10" s="636"/>
      <c r="AG10" s="636"/>
      <c r="AH10" s="636"/>
      <c r="AI10" s="636"/>
      <c r="AJ10" s="636"/>
      <c r="AK10" s="636"/>
      <c r="AL10" s="612" t="s">
        <v>126</v>
      </c>
      <c r="AM10" s="613"/>
      <c r="AN10" s="613"/>
      <c r="AO10" s="637"/>
      <c r="AP10" s="606" t="s">
        <v>246</v>
      </c>
      <c r="AQ10" s="607"/>
      <c r="AR10" s="607"/>
      <c r="AS10" s="607"/>
      <c r="AT10" s="607"/>
      <c r="AU10" s="607"/>
      <c r="AV10" s="607"/>
      <c r="AW10" s="607"/>
      <c r="AX10" s="607"/>
      <c r="AY10" s="607"/>
      <c r="AZ10" s="607"/>
      <c r="BA10" s="607"/>
      <c r="BB10" s="607"/>
      <c r="BC10" s="607"/>
      <c r="BD10" s="607"/>
      <c r="BE10" s="607"/>
      <c r="BF10" s="608"/>
      <c r="BG10" s="609">
        <v>51756</v>
      </c>
      <c r="BH10" s="610"/>
      <c r="BI10" s="610"/>
      <c r="BJ10" s="610"/>
      <c r="BK10" s="610"/>
      <c r="BL10" s="610"/>
      <c r="BM10" s="610"/>
      <c r="BN10" s="611"/>
      <c r="BO10" s="635">
        <v>2</v>
      </c>
      <c r="BP10" s="635"/>
      <c r="BQ10" s="635"/>
      <c r="BR10" s="635"/>
      <c r="BS10" s="636" t="s">
        <v>126</v>
      </c>
      <c r="BT10" s="636"/>
      <c r="BU10" s="636"/>
      <c r="BV10" s="636"/>
      <c r="BW10" s="636"/>
      <c r="BX10" s="636"/>
      <c r="BY10" s="636"/>
      <c r="BZ10" s="636"/>
      <c r="CA10" s="636"/>
      <c r="CB10" s="681"/>
      <c r="CD10" s="606" t="s">
        <v>247</v>
      </c>
      <c r="CE10" s="607"/>
      <c r="CF10" s="607"/>
      <c r="CG10" s="607"/>
      <c r="CH10" s="607"/>
      <c r="CI10" s="607"/>
      <c r="CJ10" s="607"/>
      <c r="CK10" s="607"/>
      <c r="CL10" s="607"/>
      <c r="CM10" s="607"/>
      <c r="CN10" s="607"/>
      <c r="CO10" s="607"/>
      <c r="CP10" s="607"/>
      <c r="CQ10" s="608"/>
      <c r="CR10" s="609" t="s">
        <v>126</v>
      </c>
      <c r="CS10" s="610"/>
      <c r="CT10" s="610"/>
      <c r="CU10" s="610"/>
      <c r="CV10" s="610"/>
      <c r="CW10" s="610"/>
      <c r="CX10" s="610"/>
      <c r="CY10" s="611"/>
      <c r="CZ10" s="635" t="s">
        <v>126</v>
      </c>
      <c r="DA10" s="635"/>
      <c r="DB10" s="635"/>
      <c r="DC10" s="635"/>
      <c r="DD10" s="615" t="s">
        <v>126</v>
      </c>
      <c r="DE10" s="610"/>
      <c r="DF10" s="610"/>
      <c r="DG10" s="610"/>
      <c r="DH10" s="610"/>
      <c r="DI10" s="610"/>
      <c r="DJ10" s="610"/>
      <c r="DK10" s="610"/>
      <c r="DL10" s="610"/>
      <c r="DM10" s="610"/>
      <c r="DN10" s="610"/>
      <c r="DO10" s="610"/>
      <c r="DP10" s="611"/>
      <c r="DQ10" s="615" t="s">
        <v>126</v>
      </c>
      <c r="DR10" s="610"/>
      <c r="DS10" s="610"/>
      <c r="DT10" s="610"/>
      <c r="DU10" s="610"/>
      <c r="DV10" s="610"/>
      <c r="DW10" s="610"/>
      <c r="DX10" s="610"/>
      <c r="DY10" s="610"/>
      <c r="DZ10" s="610"/>
      <c r="EA10" s="610"/>
      <c r="EB10" s="610"/>
      <c r="EC10" s="645"/>
    </row>
    <row r="11" spans="2:143" ht="11.25" customHeight="1" x14ac:dyDescent="0.2">
      <c r="B11" s="606" t="s">
        <v>248</v>
      </c>
      <c r="C11" s="607"/>
      <c r="D11" s="607"/>
      <c r="E11" s="607"/>
      <c r="F11" s="607"/>
      <c r="G11" s="607"/>
      <c r="H11" s="607"/>
      <c r="I11" s="607"/>
      <c r="J11" s="607"/>
      <c r="K11" s="607"/>
      <c r="L11" s="607"/>
      <c r="M11" s="607"/>
      <c r="N11" s="607"/>
      <c r="O11" s="607"/>
      <c r="P11" s="607"/>
      <c r="Q11" s="608"/>
      <c r="R11" s="609">
        <v>529437</v>
      </c>
      <c r="S11" s="610"/>
      <c r="T11" s="610"/>
      <c r="U11" s="610"/>
      <c r="V11" s="610"/>
      <c r="W11" s="610"/>
      <c r="X11" s="610"/>
      <c r="Y11" s="611"/>
      <c r="Z11" s="612">
        <v>3.9</v>
      </c>
      <c r="AA11" s="613"/>
      <c r="AB11" s="613"/>
      <c r="AC11" s="614"/>
      <c r="AD11" s="615">
        <v>529437</v>
      </c>
      <c r="AE11" s="610"/>
      <c r="AF11" s="610"/>
      <c r="AG11" s="610"/>
      <c r="AH11" s="610"/>
      <c r="AI11" s="610"/>
      <c r="AJ11" s="610"/>
      <c r="AK11" s="611"/>
      <c r="AL11" s="612">
        <v>7.4</v>
      </c>
      <c r="AM11" s="613"/>
      <c r="AN11" s="613"/>
      <c r="AO11" s="637"/>
      <c r="AP11" s="606" t="s">
        <v>249</v>
      </c>
      <c r="AQ11" s="607"/>
      <c r="AR11" s="607"/>
      <c r="AS11" s="607"/>
      <c r="AT11" s="607"/>
      <c r="AU11" s="607"/>
      <c r="AV11" s="607"/>
      <c r="AW11" s="607"/>
      <c r="AX11" s="607"/>
      <c r="AY11" s="607"/>
      <c r="AZ11" s="607"/>
      <c r="BA11" s="607"/>
      <c r="BB11" s="607"/>
      <c r="BC11" s="607"/>
      <c r="BD11" s="607"/>
      <c r="BE11" s="607"/>
      <c r="BF11" s="608"/>
      <c r="BG11" s="609">
        <v>74381</v>
      </c>
      <c r="BH11" s="610"/>
      <c r="BI11" s="610"/>
      <c r="BJ11" s="610"/>
      <c r="BK11" s="610"/>
      <c r="BL11" s="610"/>
      <c r="BM11" s="610"/>
      <c r="BN11" s="611"/>
      <c r="BO11" s="635">
        <v>2.9</v>
      </c>
      <c r="BP11" s="635"/>
      <c r="BQ11" s="635"/>
      <c r="BR11" s="635"/>
      <c r="BS11" s="636" t="s">
        <v>126</v>
      </c>
      <c r="BT11" s="636"/>
      <c r="BU11" s="636"/>
      <c r="BV11" s="636"/>
      <c r="BW11" s="636"/>
      <c r="BX11" s="636"/>
      <c r="BY11" s="636"/>
      <c r="BZ11" s="636"/>
      <c r="CA11" s="636"/>
      <c r="CB11" s="681"/>
      <c r="CD11" s="606" t="s">
        <v>250</v>
      </c>
      <c r="CE11" s="607"/>
      <c r="CF11" s="607"/>
      <c r="CG11" s="607"/>
      <c r="CH11" s="607"/>
      <c r="CI11" s="607"/>
      <c r="CJ11" s="607"/>
      <c r="CK11" s="607"/>
      <c r="CL11" s="607"/>
      <c r="CM11" s="607"/>
      <c r="CN11" s="607"/>
      <c r="CO11" s="607"/>
      <c r="CP11" s="607"/>
      <c r="CQ11" s="608"/>
      <c r="CR11" s="609">
        <v>608572</v>
      </c>
      <c r="CS11" s="610"/>
      <c r="CT11" s="610"/>
      <c r="CU11" s="610"/>
      <c r="CV11" s="610"/>
      <c r="CW11" s="610"/>
      <c r="CX11" s="610"/>
      <c r="CY11" s="611"/>
      <c r="CZ11" s="635">
        <v>4.7</v>
      </c>
      <c r="DA11" s="635"/>
      <c r="DB11" s="635"/>
      <c r="DC11" s="635"/>
      <c r="DD11" s="615">
        <v>199160</v>
      </c>
      <c r="DE11" s="610"/>
      <c r="DF11" s="610"/>
      <c r="DG11" s="610"/>
      <c r="DH11" s="610"/>
      <c r="DI11" s="610"/>
      <c r="DJ11" s="610"/>
      <c r="DK11" s="610"/>
      <c r="DL11" s="610"/>
      <c r="DM11" s="610"/>
      <c r="DN11" s="610"/>
      <c r="DO11" s="610"/>
      <c r="DP11" s="611"/>
      <c r="DQ11" s="615">
        <v>312322</v>
      </c>
      <c r="DR11" s="610"/>
      <c r="DS11" s="610"/>
      <c r="DT11" s="610"/>
      <c r="DU11" s="610"/>
      <c r="DV11" s="610"/>
      <c r="DW11" s="610"/>
      <c r="DX11" s="610"/>
      <c r="DY11" s="610"/>
      <c r="DZ11" s="610"/>
      <c r="EA11" s="610"/>
      <c r="EB11" s="610"/>
      <c r="EC11" s="645"/>
    </row>
    <row r="12" spans="2:143" ht="11.25" customHeight="1" x14ac:dyDescent="0.2">
      <c r="B12" s="606" t="s">
        <v>251</v>
      </c>
      <c r="C12" s="607"/>
      <c r="D12" s="607"/>
      <c r="E12" s="607"/>
      <c r="F12" s="607"/>
      <c r="G12" s="607"/>
      <c r="H12" s="607"/>
      <c r="I12" s="607"/>
      <c r="J12" s="607"/>
      <c r="K12" s="607"/>
      <c r="L12" s="607"/>
      <c r="M12" s="607"/>
      <c r="N12" s="607"/>
      <c r="O12" s="607"/>
      <c r="P12" s="607"/>
      <c r="Q12" s="608"/>
      <c r="R12" s="609">
        <v>30935</v>
      </c>
      <c r="S12" s="610"/>
      <c r="T12" s="610"/>
      <c r="U12" s="610"/>
      <c r="V12" s="610"/>
      <c r="W12" s="610"/>
      <c r="X12" s="610"/>
      <c r="Y12" s="611"/>
      <c r="Z12" s="635">
        <v>0.2</v>
      </c>
      <c r="AA12" s="635"/>
      <c r="AB12" s="635"/>
      <c r="AC12" s="635"/>
      <c r="AD12" s="636">
        <v>30935</v>
      </c>
      <c r="AE12" s="636"/>
      <c r="AF12" s="636"/>
      <c r="AG12" s="636"/>
      <c r="AH12" s="636"/>
      <c r="AI12" s="636"/>
      <c r="AJ12" s="636"/>
      <c r="AK12" s="636"/>
      <c r="AL12" s="612">
        <v>0.4</v>
      </c>
      <c r="AM12" s="613"/>
      <c r="AN12" s="613"/>
      <c r="AO12" s="637"/>
      <c r="AP12" s="606" t="s">
        <v>252</v>
      </c>
      <c r="AQ12" s="607"/>
      <c r="AR12" s="607"/>
      <c r="AS12" s="607"/>
      <c r="AT12" s="607"/>
      <c r="AU12" s="607"/>
      <c r="AV12" s="607"/>
      <c r="AW12" s="607"/>
      <c r="AX12" s="607"/>
      <c r="AY12" s="607"/>
      <c r="AZ12" s="607"/>
      <c r="BA12" s="607"/>
      <c r="BB12" s="607"/>
      <c r="BC12" s="607"/>
      <c r="BD12" s="607"/>
      <c r="BE12" s="607"/>
      <c r="BF12" s="608"/>
      <c r="BG12" s="609">
        <v>1155239</v>
      </c>
      <c r="BH12" s="610"/>
      <c r="BI12" s="610"/>
      <c r="BJ12" s="610"/>
      <c r="BK12" s="610"/>
      <c r="BL12" s="610"/>
      <c r="BM12" s="610"/>
      <c r="BN12" s="611"/>
      <c r="BO12" s="635">
        <v>45.3</v>
      </c>
      <c r="BP12" s="635"/>
      <c r="BQ12" s="635"/>
      <c r="BR12" s="635"/>
      <c r="BS12" s="636" t="s">
        <v>126</v>
      </c>
      <c r="BT12" s="636"/>
      <c r="BU12" s="636"/>
      <c r="BV12" s="636"/>
      <c r="BW12" s="636"/>
      <c r="BX12" s="636"/>
      <c r="BY12" s="636"/>
      <c r="BZ12" s="636"/>
      <c r="CA12" s="636"/>
      <c r="CB12" s="681"/>
      <c r="CD12" s="606" t="s">
        <v>253</v>
      </c>
      <c r="CE12" s="607"/>
      <c r="CF12" s="607"/>
      <c r="CG12" s="607"/>
      <c r="CH12" s="607"/>
      <c r="CI12" s="607"/>
      <c r="CJ12" s="607"/>
      <c r="CK12" s="607"/>
      <c r="CL12" s="607"/>
      <c r="CM12" s="607"/>
      <c r="CN12" s="607"/>
      <c r="CO12" s="607"/>
      <c r="CP12" s="607"/>
      <c r="CQ12" s="608"/>
      <c r="CR12" s="609">
        <v>256860</v>
      </c>
      <c r="CS12" s="610"/>
      <c r="CT12" s="610"/>
      <c r="CU12" s="610"/>
      <c r="CV12" s="610"/>
      <c r="CW12" s="610"/>
      <c r="CX12" s="610"/>
      <c r="CY12" s="611"/>
      <c r="CZ12" s="635">
        <v>2</v>
      </c>
      <c r="DA12" s="635"/>
      <c r="DB12" s="635"/>
      <c r="DC12" s="635"/>
      <c r="DD12" s="615">
        <v>3275</v>
      </c>
      <c r="DE12" s="610"/>
      <c r="DF12" s="610"/>
      <c r="DG12" s="610"/>
      <c r="DH12" s="610"/>
      <c r="DI12" s="610"/>
      <c r="DJ12" s="610"/>
      <c r="DK12" s="610"/>
      <c r="DL12" s="610"/>
      <c r="DM12" s="610"/>
      <c r="DN12" s="610"/>
      <c r="DO12" s="610"/>
      <c r="DP12" s="611"/>
      <c r="DQ12" s="615">
        <v>233204</v>
      </c>
      <c r="DR12" s="610"/>
      <c r="DS12" s="610"/>
      <c r="DT12" s="610"/>
      <c r="DU12" s="610"/>
      <c r="DV12" s="610"/>
      <c r="DW12" s="610"/>
      <c r="DX12" s="610"/>
      <c r="DY12" s="610"/>
      <c r="DZ12" s="610"/>
      <c r="EA12" s="610"/>
      <c r="EB12" s="610"/>
      <c r="EC12" s="645"/>
    </row>
    <row r="13" spans="2:143" ht="11.25" customHeight="1" x14ac:dyDescent="0.2">
      <c r="B13" s="606" t="s">
        <v>254</v>
      </c>
      <c r="C13" s="607"/>
      <c r="D13" s="607"/>
      <c r="E13" s="607"/>
      <c r="F13" s="607"/>
      <c r="G13" s="607"/>
      <c r="H13" s="607"/>
      <c r="I13" s="607"/>
      <c r="J13" s="607"/>
      <c r="K13" s="607"/>
      <c r="L13" s="607"/>
      <c r="M13" s="607"/>
      <c r="N13" s="607"/>
      <c r="O13" s="607"/>
      <c r="P13" s="607"/>
      <c r="Q13" s="608"/>
      <c r="R13" s="609" t="s">
        <v>126</v>
      </c>
      <c r="S13" s="610"/>
      <c r="T13" s="610"/>
      <c r="U13" s="610"/>
      <c r="V13" s="610"/>
      <c r="W13" s="610"/>
      <c r="X13" s="610"/>
      <c r="Y13" s="611"/>
      <c r="Z13" s="635" t="s">
        <v>126</v>
      </c>
      <c r="AA13" s="635"/>
      <c r="AB13" s="635"/>
      <c r="AC13" s="635"/>
      <c r="AD13" s="636" t="s">
        <v>126</v>
      </c>
      <c r="AE13" s="636"/>
      <c r="AF13" s="636"/>
      <c r="AG13" s="636"/>
      <c r="AH13" s="636"/>
      <c r="AI13" s="636"/>
      <c r="AJ13" s="636"/>
      <c r="AK13" s="636"/>
      <c r="AL13" s="612" t="s">
        <v>126</v>
      </c>
      <c r="AM13" s="613"/>
      <c r="AN13" s="613"/>
      <c r="AO13" s="637"/>
      <c r="AP13" s="606" t="s">
        <v>255</v>
      </c>
      <c r="AQ13" s="607"/>
      <c r="AR13" s="607"/>
      <c r="AS13" s="607"/>
      <c r="AT13" s="607"/>
      <c r="AU13" s="607"/>
      <c r="AV13" s="607"/>
      <c r="AW13" s="607"/>
      <c r="AX13" s="607"/>
      <c r="AY13" s="607"/>
      <c r="AZ13" s="607"/>
      <c r="BA13" s="607"/>
      <c r="BB13" s="607"/>
      <c r="BC13" s="607"/>
      <c r="BD13" s="607"/>
      <c r="BE13" s="607"/>
      <c r="BF13" s="608"/>
      <c r="BG13" s="609">
        <v>1154671</v>
      </c>
      <c r="BH13" s="610"/>
      <c r="BI13" s="610"/>
      <c r="BJ13" s="610"/>
      <c r="BK13" s="610"/>
      <c r="BL13" s="610"/>
      <c r="BM13" s="610"/>
      <c r="BN13" s="611"/>
      <c r="BO13" s="635">
        <v>45.2</v>
      </c>
      <c r="BP13" s="635"/>
      <c r="BQ13" s="635"/>
      <c r="BR13" s="635"/>
      <c r="BS13" s="636" t="s">
        <v>126</v>
      </c>
      <c r="BT13" s="636"/>
      <c r="BU13" s="636"/>
      <c r="BV13" s="636"/>
      <c r="BW13" s="636"/>
      <c r="BX13" s="636"/>
      <c r="BY13" s="636"/>
      <c r="BZ13" s="636"/>
      <c r="CA13" s="636"/>
      <c r="CB13" s="681"/>
      <c r="CD13" s="606" t="s">
        <v>256</v>
      </c>
      <c r="CE13" s="607"/>
      <c r="CF13" s="607"/>
      <c r="CG13" s="607"/>
      <c r="CH13" s="607"/>
      <c r="CI13" s="607"/>
      <c r="CJ13" s="607"/>
      <c r="CK13" s="607"/>
      <c r="CL13" s="607"/>
      <c r="CM13" s="607"/>
      <c r="CN13" s="607"/>
      <c r="CO13" s="607"/>
      <c r="CP13" s="607"/>
      <c r="CQ13" s="608"/>
      <c r="CR13" s="609">
        <v>657734</v>
      </c>
      <c r="CS13" s="610"/>
      <c r="CT13" s="610"/>
      <c r="CU13" s="610"/>
      <c r="CV13" s="610"/>
      <c r="CW13" s="610"/>
      <c r="CX13" s="610"/>
      <c r="CY13" s="611"/>
      <c r="CZ13" s="635">
        <v>5.0999999999999996</v>
      </c>
      <c r="DA13" s="635"/>
      <c r="DB13" s="635"/>
      <c r="DC13" s="635"/>
      <c r="DD13" s="615">
        <v>496163</v>
      </c>
      <c r="DE13" s="610"/>
      <c r="DF13" s="610"/>
      <c r="DG13" s="610"/>
      <c r="DH13" s="610"/>
      <c r="DI13" s="610"/>
      <c r="DJ13" s="610"/>
      <c r="DK13" s="610"/>
      <c r="DL13" s="610"/>
      <c r="DM13" s="610"/>
      <c r="DN13" s="610"/>
      <c r="DO13" s="610"/>
      <c r="DP13" s="611"/>
      <c r="DQ13" s="615">
        <v>243228</v>
      </c>
      <c r="DR13" s="610"/>
      <c r="DS13" s="610"/>
      <c r="DT13" s="610"/>
      <c r="DU13" s="610"/>
      <c r="DV13" s="610"/>
      <c r="DW13" s="610"/>
      <c r="DX13" s="610"/>
      <c r="DY13" s="610"/>
      <c r="DZ13" s="610"/>
      <c r="EA13" s="610"/>
      <c r="EB13" s="610"/>
      <c r="EC13" s="645"/>
    </row>
    <row r="14" spans="2:143" ht="11.25" customHeight="1" x14ac:dyDescent="0.2">
      <c r="B14" s="606" t="s">
        <v>257</v>
      </c>
      <c r="C14" s="607"/>
      <c r="D14" s="607"/>
      <c r="E14" s="607"/>
      <c r="F14" s="607"/>
      <c r="G14" s="607"/>
      <c r="H14" s="607"/>
      <c r="I14" s="607"/>
      <c r="J14" s="607"/>
      <c r="K14" s="607"/>
      <c r="L14" s="607"/>
      <c r="M14" s="607"/>
      <c r="N14" s="607"/>
      <c r="O14" s="607"/>
      <c r="P14" s="607"/>
      <c r="Q14" s="608"/>
      <c r="R14" s="609" t="s">
        <v>126</v>
      </c>
      <c r="S14" s="610"/>
      <c r="T14" s="610"/>
      <c r="U14" s="610"/>
      <c r="V14" s="610"/>
      <c r="W14" s="610"/>
      <c r="X14" s="610"/>
      <c r="Y14" s="611"/>
      <c r="Z14" s="635" t="s">
        <v>126</v>
      </c>
      <c r="AA14" s="635"/>
      <c r="AB14" s="635"/>
      <c r="AC14" s="635"/>
      <c r="AD14" s="636" t="s">
        <v>126</v>
      </c>
      <c r="AE14" s="636"/>
      <c r="AF14" s="636"/>
      <c r="AG14" s="636"/>
      <c r="AH14" s="636"/>
      <c r="AI14" s="636"/>
      <c r="AJ14" s="636"/>
      <c r="AK14" s="636"/>
      <c r="AL14" s="612" t="s">
        <v>126</v>
      </c>
      <c r="AM14" s="613"/>
      <c r="AN14" s="613"/>
      <c r="AO14" s="637"/>
      <c r="AP14" s="606" t="s">
        <v>258</v>
      </c>
      <c r="AQ14" s="607"/>
      <c r="AR14" s="607"/>
      <c r="AS14" s="607"/>
      <c r="AT14" s="607"/>
      <c r="AU14" s="607"/>
      <c r="AV14" s="607"/>
      <c r="AW14" s="607"/>
      <c r="AX14" s="607"/>
      <c r="AY14" s="607"/>
      <c r="AZ14" s="607"/>
      <c r="BA14" s="607"/>
      <c r="BB14" s="607"/>
      <c r="BC14" s="607"/>
      <c r="BD14" s="607"/>
      <c r="BE14" s="607"/>
      <c r="BF14" s="608"/>
      <c r="BG14" s="609">
        <v>83531</v>
      </c>
      <c r="BH14" s="610"/>
      <c r="BI14" s="610"/>
      <c r="BJ14" s="610"/>
      <c r="BK14" s="610"/>
      <c r="BL14" s="610"/>
      <c r="BM14" s="610"/>
      <c r="BN14" s="611"/>
      <c r="BO14" s="635">
        <v>3.3</v>
      </c>
      <c r="BP14" s="635"/>
      <c r="BQ14" s="635"/>
      <c r="BR14" s="635"/>
      <c r="BS14" s="636" t="s">
        <v>126</v>
      </c>
      <c r="BT14" s="636"/>
      <c r="BU14" s="636"/>
      <c r="BV14" s="636"/>
      <c r="BW14" s="636"/>
      <c r="BX14" s="636"/>
      <c r="BY14" s="636"/>
      <c r="BZ14" s="636"/>
      <c r="CA14" s="636"/>
      <c r="CB14" s="681"/>
      <c r="CD14" s="606" t="s">
        <v>259</v>
      </c>
      <c r="CE14" s="607"/>
      <c r="CF14" s="607"/>
      <c r="CG14" s="607"/>
      <c r="CH14" s="607"/>
      <c r="CI14" s="607"/>
      <c r="CJ14" s="607"/>
      <c r="CK14" s="607"/>
      <c r="CL14" s="607"/>
      <c r="CM14" s="607"/>
      <c r="CN14" s="607"/>
      <c r="CO14" s="607"/>
      <c r="CP14" s="607"/>
      <c r="CQ14" s="608"/>
      <c r="CR14" s="609">
        <v>528194</v>
      </c>
      <c r="CS14" s="610"/>
      <c r="CT14" s="610"/>
      <c r="CU14" s="610"/>
      <c r="CV14" s="610"/>
      <c r="CW14" s="610"/>
      <c r="CX14" s="610"/>
      <c r="CY14" s="611"/>
      <c r="CZ14" s="635">
        <v>4.0999999999999996</v>
      </c>
      <c r="DA14" s="635"/>
      <c r="DB14" s="635"/>
      <c r="DC14" s="635"/>
      <c r="DD14" s="615">
        <v>35159</v>
      </c>
      <c r="DE14" s="610"/>
      <c r="DF14" s="610"/>
      <c r="DG14" s="610"/>
      <c r="DH14" s="610"/>
      <c r="DI14" s="610"/>
      <c r="DJ14" s="610"/>
      <c r="DK14" s="610"/>
      <c r="DL14" s="610"/>
      <c r="DM14" s="610"/>
      <c r="DN14" s="610"/>
      <c r="DO14" s="610"/>
      <c r="DP14" s="611"/>
      <c r="DQ14" s="615">
        <v>463289</v>
      </c>
      <c r="DR14" s="610"/>
      <c r="DS14" s="610"/>
      <c r="DT14" s="610"/>
      <c r="DU14" s="610"/>
      <c r="DV14" s="610"/>
      <c r="DW14" s="610"/>
      <c r="DX14" s="610"/>
      <c r="DY14" s="610"/>
      <c r="DZ14" s="610"/>
      <c r="EA14" s="610"/>
      <c r="EB14" s="610"/>
      <c r="EC14" s="645"/>
    </row>
    <row r="15" spans="2:143" ht="11.25" customHeight="1" x14ac:dyDescent="0.2">
      <c r="B15" s="606" t="s">
        <v>260</v>
      </c>
      <c r="C15" s="607"/>
      <c r="D15" s="607"/>
      <c r="E15" s="607"/>
      <c r="F15" s="607"/>
      <c r="G15" s="607"/>
      <c r="H15" s="607"/>
      <c r="I15" s="607"/>
      <c r="J15" s="607"/>
      <c r="K15" s="607"/>
      <c r="L15" s="607"/>
      <c r="M15" s="607"/>
      <c r="N15" s="607"/>
      <c r="O15" s="607"/>
      <c r="P15" s="607"/>
      <c r="Q15" s="608"/>
      <c r="R15" s="609" t="s">
        <v>126</v>
      </c>
      <c r="S15" s="610"/>
      <c r="T15" s="610"/>
      <c r="U15" s="610"/>
      <c r="V15" s="610"/>
      <c r="W15" s="610"/>
      <c r="X15" s="610"/>
      <c r="Y15" s="611"/>
      <c r="Z15" s="635" t="s">
        <v>126</v>
      </c>
      <c r="AA15" s="635"/>
      <c r="AB15" s="635"/>
      <c r="AC15" s="635"/>
      <c r="AD15" s="636" t="s">
        <v>126</v>
      </c>
      <c r="AE15" s="636"/>
      <c r="AF15" s="636"/>
      <c r="AG15" s="636"/>
      <c r="AH15" s="636"/>
      <c r="AI15" s="636"/>
      <c r="AJ15" s="636"/>
      <c r="AK15" s="636"/>
      <c r="AL15" s="612" t="s">
        <v>126</v>
      </c>
      <c r="AM15" s="613"/>
      <c r="AN15" s="613"/>
      <c r="AO15" s="637"/>
      <c r="AP15" s="606" t="s">
        <v>261</v>
      </c>
      <c r="AQ15" s="607"/>
      <c r="AR15" s="607"/>
      <c r="AS15" s="607"/>
      <c r="AT15" s="607"/>
      <c r="AU15" s="607"/>
      <c r="AV15" s="607"/>
      <c r="AW15" s="607"/>
      <c r="AX15" s="607"/>
      <c r="AY15" s="607"/>
      <c r="AZ15" s="607"/>
      <c r="BA15" s="607"/>
      <c r="BB15" s="607"/>
      <c r="BC15" s="607"/>
      <c r="BD15" s="607"/>
      <c r="BE15" s="607"/>
      <c r="BF15" s="608"/>
      <c r="BG15" s="609">
        <v>198426</v>
      </c>
      <c r="BH15" s="610"/>
      <c r="BI15" s="610"/>
      <c r="BJ15" s="610"/>
      <c r="BK15" s="610"/>
      <c r="BL15" s="610"/>
      <c r="BM15" s="610"/>
      <c r="BN15" s="611"/>
      <c r="BO15" s="635">
        <v>7.8</v>
      </c>
      <c r="BP15" s="635"/>
      <c r="BQ15" s="635"/>
      <c r="BR15" s="635"/>
      <c r="BS15" s="636" t="s">
        <v>126</v>
      </c>
      <c r="BT15" s="636"/>
      <c r="BU15" s="636"/>
      <c r="BV15" s="636"/>
      <c r="BW15" s="636"/>
      <c r="BX15" s="636"/>
      <c r="BY15" s="636"/>
      <c r="BZ15" s="636"/>
      <c r="CA15" s="636"/>
      <c r="CB15" s="681"/>
      <c r="CD15" s="606" t="s">
        <v>262</v>
      </c>
      <c r="CE15" s="607"/>
      <c r="CF15" s="607"/>
      <c r="CG15" s="607"/>
      <c r="CH15" s="607"/>
      <c r="CI15" s="607"/>
      <c r="CJ15" s="607"/>
      <c r="CK15" s="607"/>
      <c r="CL15" s="607"/>
      <c r="CM15" s="607"/>
      <c r="CN15" s="607"/>
      <c r="CO15" s="607"/>
      <c r="CP15" s="607"/>
      <c r="CQ15" s="608"/>
      <c r="CR15" s="609">
        <v>1646841</v>
      </c>
      <c r="CS15" s="610"/>
      <c r="CT15" s="610"/>
      <c r="CU15" s="610"/>
      <c r="CV15" s="610"/>
      <c r="CW15" s="610"/>
      <c r="CX15" s="610"/>
      <c r="CY15" s="611"/>
      <c r="CZ15" s="635">
        <v>12.7</v>
      </c>
      <c r="DA15" s="635"/>
      <c r="DB15" s="635"/>
      <c r="DC15" s="635"/>
      <c r="DD15" s="615">
        <v>559056</v>
      </c>
      <c r="DE15" s="610"/>
      <c r="DF15" s="610"/>
      <c r="DG15" s="610"/>
      <c r="DH15" s="610"/>
      <c r="DI15" s="610"/>
      <c r="DJ15" s="610"/>
      <c r="DK15" s="610"/>
      <c r="DL15" s="610"/>
      <c r="DM15" s="610"/>
      <c r="DN15" s="610"/>
      <c r="DO15" s="610"/>
      <c r="DP15" s="611"/>
      <c r="DQ15" s="615">
        <v>904972</v>
      </c>
      <c r="DR15" s="610"/>
      <c r="DS15" s="610"/>
      <c r="DT15" s="610"/>
      <c r="DU15" s="610"/>
      <c r="DV15" s="610"/>
      <c r="DW15" s="610"/>
      <c r="DX15" s="610"/>
      <c r="DY15" s="610"/>
      <c r="DZ15" s="610"/>
      <c r="EA15" s="610"/>
      <c r="EB15" s="610"/>
      <c r="EC15" s="645"/>
    </row>
    <row r="16" spans="2:143" ht="11.25" customHeight="1" x14ac:dyDescent="0.2">
      <c r="B16" s="606" t="s">
        <v>263</v>
      </c>
      <c r="C16" s="607"/>
      <c r="D16" s="607"/>
      <c r="E16" s="607"/>
      <c r="F16" s="607"/>
      <c r="G16" s="607"/>
      <c r="H16" s="607"/>
      <c r="I16" s="607"/>
      <c r="J16" s="607"/>
      <c r="K16" s="607"/>
      <c r="L16" s="607"/>
      <c r="M16" s="607"/>
      <c r="N16" s="607"/>
      <c r="O16" s="607"/>
      <c r="P16" s="607"/>
      <c r="Q16" s="608"/>
      <c r="R16" s="609">
        <v>20496</v>
      </c>
      <c r="S16" s="610"/>
      <c r="T16" s="610"/>
      <c r="U16" s="610"/>
      <c r="V16" s="610"/>
      <c r="W16" s="610"/>
      <c r="X16" s="610"/>
      <c r="Y16" s="611"/>
      <c r="Z16" s="635">
        <v>0.2</v>
      </c>
      <c r="AA16" s="635"/>
      <c r="AB16" s="635"/>
      <c r="AC16" s="635"/>
      <c r="AD16" s="636">
        <v>20496</v>
      </c>
      <c r="AE16" s="636"/>
      <c r="AF16" s="636"/>
      <c r="AG16" s="636"/>
      <c r="AH16" s="636"/>
      <c r="AI16" s="636"/>
      <c r="AJ16" s="636"/>
      <c r="AK16" s="636"/>
      <c r="AL16" s="612">
        <v>0.3</v>
      </c>
      <c r="AM16" s="613"/>
      <c r="AN16" s="613"/>
      <c r="AO16" s="637"/>
      <c r="AP16" s="606" t="s">
        <v>264</v>
      </c>
      <c r="AQ16" s="607"/>
      <c r="AR16" s="607"/>
      <c r="AS16" s="607"/>
      <c r="AT16" s="607"/>
      <c r="AU16" s="607"/>
      <c r="AV16" s="607"/>
      <c r="AW16" s="607"/>
      <c r="AX16" s="607"/>
      <c r="AY16" s="607"/>
      <c r="AZ16" s="607"/>
      <c r="BA16" s="607"/>
      <c r="BB16" s="607"/>
      <c r="BC16" s="607"/>
      <c r="BD16" s="607"/>
      <c r="BE16" s="607"/>
      <c r="BF16" s="608"/>
      <c r="BG16" s="609">
        <v>1221</v>
      </c>
      <c r="BH16" s="610"/>
      <c r="BI16" s="610"/>
      <c r="BJ16" s="610"/>
      <c r="BK16" s="610"/>
      <c r="BL16" s="610"/>
      <c r="BM16" s="610"/>
      <c r="BN16" s="611"/>
      <c r="BO16" s="635">
        <v>0</v>
      </c>
      <c r="BP16" s="635"/>
      <c r="BQ16" s="635"/>
      <c r="BR16" s="635"/>
      <c r="BS16" s="636" t="s">
        <v>126</v>
      </c>
      <c r="BT16" s="636"/>
      <c r="BU16" s="636"/>
      <c r="BV16" s="636"/>
      <c r="BW16" s="636"/>
      <c r="BX16" s="636"/>
      <c r="BY16" s="636"/>
      <c r="BZ16" s="636"/>
      <c r="CA16" s="636"/>
      <c r="CB16" s="681"/>
      <c r="CD16" s="606" t="s">
        <v>265</v>
      </c>
      <c r="CE16" s="607"/>
      <c r="CF16" s="607"/>
      <c r="CG16" s="607"/>
      <c r="CH16" s="607"/>
      <c r="CI16" s="607"/>
      <c r="CJ16" s="607"/>
      <c r="CK16" s="607"/>
      <c r="CL16" s="607"/>
      <c r="CM16" s="607"/>
      <c r="CN16" s="607"/>
      <c r="CO16" s="607"/>
      <c r="CP16" s="607"/>
      <c r="CQ16" s="608"/>
      <c r="CR16" s="609" t="s">
        <v>126</v>
      </c>
      <c r="CS16" s="610"/>
      <c r="CT16" s="610"/>
      <c r="CU16" s="610"/>
      <c r="CV16" s="610"/>
      <c r="CW16" s="610"/>
      <c r="CX16" s="610"/>
      <c r="CY16" s="611"/>
      <c r="CZ16" s="635" t="s">
        <v>126</v>
      </c>
      <c r="DA16" s="635"/>
      <c r="DB16" s="635"/>
      <c r="DC16" s="635"/>
      <c r="DD16" s="615" t="s">
        <v>126</v>
      </c>
      <c r="DE16" s="610"/>
      <c r="DF16" s="610"/>
      <c r="DG16" s="610"/>
      <c r="DH16" s="610"/>
      <c r="DI16" s="610"/>
      <c r="DJ16" s="610"/>
      <c r="DK16" s="610"/>
      <c r="DL16" s="610"/>
      <c r="DM16" s="610"/>
      <c r="DN16" s="610"/>
      <c r="DO16" s="610"/>
      <c r="DP16" s="611"/>
      <c r="DQ16" s="615" t="s">
        <v>126</v>
      </c>
      <c r="DR16" s="610"/>
      <c r="DS16" s="610"/>
      <c r="DT16" s="610"/>
      <c r="DU16" s="610"/>
      <c r="DV16" s="610"/>
      <c r="DW16" s="610"/>
      <c r="DX16" s="610"/>
      <c r="DY16" s="610"/>
      <c r="DZ16" s="610"/>
      <c r="EA16" s="610"/>
      <c r="EB16" s="610"/>
      <c r="EC16" s="645"/>
    </row>
    <row r="17" spans="2:133" ht="11.25" customHeight="1" x14ac:dyDescent="0.2">
      <c r="B17" s="606" t="s">
        <v>266</v>
      </c>
      <c r="C17" s="607"/>
      <c r="D17" s="607"/>
      <c r="E17" s="607"/>
      <c r="F17" s="607"/>
      <c r="G17" s="607"/>
      <c r="H17" s="607"/>
      <c r="I17" s="607"/>
      <c r="J17" s="607"/>
      <c r="K17" s="607"/>
      <c r="L17" s="607"/>
      <c r="M17" s="607"/>
      <c r="N17" s="607"/>
      <c r="O17" s="607"/>
      <c r="P17" s="607"/>
      <c r="Q17" s="608"/>
      <c r="R17" s="609">
        <v>26230</v>
      </c>
      <c r="S17" s="610"/>
      <c r="T17" s="610"/>
      <c r="U17" s="610"/>
      <c r="V17" s="610"/>
      <c r="W17" s="610"/>
      <c r="X17" s="610"/>
      <c r="Y17" s="611"/>
      <c r="Z17" s="635">
        <v>0.2</v>
      </c>
      <c r="AA17" s="635"/>
      <c r="AB17" s="635"/>
      <c r="AC17" s="635"/>
      <c r="AD17" s="636">
        <v>26230</v>
      </c>
      <c r="AE17" s="636"/>
      <c r="AF17" s="636"/>
      <c r="AG17" s="636"/>
      <c r="AH17" s="636"/>
      <c r="AI17" s="636"/>
      <c r="AJ17" s="636"/>
      <c r="AK17" s="636"/>
      <c r="AL17" s="612">
        <v>0.4</v>
      </c>
      <c r="AM17" s="613"/>
      <c r="AN17" s="613"/>
      <c r="AO17" s="637"/>
      <c r="AP17" s="606" t="s">
        <v>267</v>
      </c>
      <c r="AQ17" s="607"/>
      <c r="AR17" s="607"/>
      <c r="AS17" s="607"/>
      <c r="AT17" s="607"/>
      <c r="AU17" s="607"/>
      <c r="AV17" s="607"/>
      <c r="AW17" s="607"/>
      <c r="AX17" s="607"/>
      <c r="AY17" s="607"/>
      <c r="AZ17" s="607"/>
      <c r="BA17" s="607"/>
      <c r="BB17" s="607"/>
      <c r="BC17" s="607"/>
      <c r="BD17" s="607"/>
      <c r="BE17" s="607"/>
      <c r="BF17" s="608"/>
      <c r="BG17" s="609" t="s">
        <v>126</v>
      </c>
      <c r="BH17" s="610"/>
      <c r="BI17" s="610"/>
      <c r="BJ17" s="610"/>
      <c r="BK17" s="610"/>
      <c r="BL17" s="610"/>
      <c r="BM17" s="610"/>
      <c r="BN17" s="611"/>
      <c r="BO17" s="635" t="s">
        <v>126</v>
      </c>
      <c r="BP17" s="635"/>
      <c r="BQ17" s="635"/>
      <c r="BR17" s="635"/>
      <c r="BS17" s="636" t="s">
        <v>126</v>
      </c>
      <c r="BT17" s="636"/>
      <c r="BU17" s="636"/>
      <c r="BV17" s="636"/>
      <c r="BW17" s="636"/>
      <c r="BX17" s="636"/>
      <c r="BY17" s="636"/>
      <c r="BZ17" s="636"/>
      <c r="CA17" s="636"/>
      <c r="CB17" s="681"/>
      <c r="CD17" s="606" t="s">
        <v>268</v>
      </c>
      <c r="CE17" s="607"/>
      <c r="CF17" s="607"/>
      <c r="CG17" s="607"/>
      <c r="CH17" s="607"/>
      <c r="CI17" s="607"/>
      <c r="CJ17" s="607"/>
      <c r="CK17" s="607"/>
      <c r="CL17" s="607"/>
      <c r="CM17" s="607"/>
      <c r="CN17" s="607"/>
      <c r="CO17" s="607"/>
      <c r="CP17" s="607"/>
      <c r="CQ17" s="608"/>
      <c r="CR17" s="609">
        <v>1175570</v>
      </c>
      <c r="CS17" s="610"/>
      <c r="CT17" s="610"/>
      <c r="CU17" s="610"/>
      <c r="CV17" s="610"/>
      <c r="CW17" s="610"/>
      <c r="CX17" s="610"/>
      <c r="CY17" s="611"/>
      <c r="CZ17" s="635">
        <v>9</v>
      </c>
      <c r="DA17" s="635"/>
      <c r="DB17" s="635"/>
      <c r="DC17" s="635"/>
      <c r="DD17" s="615" t="s">
        <v>126</v>
      </c>
      <c r="DE17" s="610"/>
      <c r="DF17" s="610"/>
      <c r="DG17" s="610"/>
      <c r="DH17" s="610"/>
      <c r="DI17" s="610"/>
      <c r="DJ17" s="610"/>
      <c r="DK17" s="610"/>
      <c r="DL17" s="610"/>
      <c r="DM17" s="610"/>
      <c r="DN17" s="610"/>
      <c r="DO17" s="610"/>
      <c r="DP17" s="611"/>
      <c r="DQ17" s="615">
        <v>1120937</v>
      </c>
      <c r="DR17" s="610"/>
      <c r="DS17" s="610"/>
      <c r="DT17" s="610"/>
      <c r="DU17" s="610"/>
      <c r="DV17" s="610"/>
      <c r="DW17" s="610"/>
      <c r="DX17" s="610"/>
      <c r="DY17" s="610"/>
      <c r="DZ17" s="610"/>
      <c r="EA17" s="610"/>
      <c r="EB17" s="610"/>
      <c r="EC17" s="645"/>
    </row>
    <row r="18" spans="2:133" ht="11.25" customHeight="1" x14ac:dyDescent="0.2">
      <c r="B18" s="606" t="s">
        <v>269</v>
      </c>
      <c r="C18" s="607"/>
      <c r="D18" s="607"/>
      <c r="E18" s="607"/>
      <c r="F18" s="607"/>
      <c r="G18" s="607"/>
      <c r="H18" s="607"/>
      <c r="I18" s="607"/>
      <c r="J18" s="607"/>
      <c r="K18" s="607"/>
      <c r="L18" s="607"/>
      <c r="M18" s="607"/>
      <c r="N18" s="607"/>
      <c r="O18" s="607"/>
      <c r="P18" s="607"/>
      <c r="Q18" s="608"/>
      <c r="R18" s="609">
        <v>57444</v>
      </c>
      <c r="S18" s="610"/>
      <c r="T18" s="610"/>
      <c r="U18" s="610"/>
      <c r="V18" s="610"/>
      <c r="W18" s="610"/>
      <c r="X18" s="610"/>
      <c r="Y18" s="611"/>
      <c r="Z18" s="635">
        <v>0.4</v>
      </c>
      <c r="AA18" s="635"/>
      <c r="AB18" s="635"/>
      <c r="AC18" s="635"/>
      <c r="AD18" s="636">
        <v>57444</v>
      </c>
      <c r="AE18" s="636"/>
      <c r="AF18" s="636"/>
      <c r="AG18" s="636"/>
      <c r="AH18" s="636"/>
      <c r="AI18" s="636"/>
      <c r="AJ18" s="636"/>
      <c r="AK18" s="636"/>
      <c r="AL18" s="612">
        <v>0.80000001192092896</v>
      </c>
      <c r="AM18" s="613"/>
      <c r="AN18" s="613"/>
      <c r="AO18" s="637"/>
      <c r="AP18" s="606" t="s">
        <v>270</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126</v>
      </c>
      <c r="BP18" s="635"/>
      <c r="BQ18" s="635"/>
      <c r="BR18" s="635"/>
      <c r="BS18" s="636" t="s">
        <v>126</v>
      </c>
      <c r="BT18" s="636"/>
      <c r="BU18" s="636"/>
      <c r="BV18" s="636"/>
      <c r="BW18" s="636"/>
      <c r="BX18" s="636"/>
      <c r="BY18" s="636"/>
      <c r="BZ18" s="636"/>
      <c r="CA18" s="636"/>
      <c r="CB18" s="681"/>
      <c r="CD18" s="606" t="s">
        <v>271</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126</v>
      </c>
      <c r="DA18" s="635"/>
      <c r="DB18" s="635"/>
      <c r="DC18" s="635"/>
      <c r="DD18" s="615" t="s">
        <v>126</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2">
      <c r="B19" s="606" t="s">
        <v>272</v>
      </c>
      <c r="C19" s="607"/>
      <c r="D19" s="607"/>
      <c r="E19" s="607"/>
      <c r="F19" s="607"/>
      <c r="G19" s="607"/>
      <c r="H19" s="607"/>
      <c r="I19" s="607"/>
      <c r="J19" s="607"/>
      <c r="K19" s="607"/>
      <c r="L19" s="607"/>
      <c r="M19" s="607"/>
      <c r="N19" s="607"/>
      <c r="O19" s="607"/>
      <c r="P19" s="607"/>
      <c r="Q19" s="608"/>
      <c r="R19" s="609">
        <v>13430</v>
      </c>
      <c r="S19" s="610"/>
      <c r="T19" s="610"/>
      <c r="U19" s="610"/>
      <c r="V19" s="610"/>
      <c r="W19" s="610"/>
      <c r="X19" s="610"/>
      <c r="Y19" s="611"/>
      <c r="Z19" s="635">
        <v>0.1</v>
      </c>
      <c r="AA19" s="635"/>
      <c r="AB19" s="635"/>
      <c r="AC19" s="635"/>
      <c r="AD19" s="636">
        <v>13430</v>
      </c>
      <c r="AE19" s="636"/>
      <c r="AF19" s="636"/>
      <c r="AG19" s="636"/>
      <c r="AH19" s="636"/>
      <c r="AI19" s="636"/>
      <c r="AJ19" s="636"/>
      <c r="AK19" s="636"/>
      <c r="AL19" s="612">
        <v>0.2</v>
      </c>
      <c r="AM19" s="613"/>
      <c r="AN19" s="613"/>
      <c r="AO19" s="637"/>
      <c r="AP19" s="606" t="s">
        <v>273</v>
      </c>
      <c r="AQ19" s="607"/>
      <c r="AR19" s="607"/>
      <c r="AS19" s="607"/>
      <c r="AT19" s="607"/>
      <c r="AU19" s="607"/>
      <c r="AV19" s="607"/>
      <c r="AW19" s="607"/>
      <c r="AX19" s="607"/>
      <c r="AY19" s="607"/>
      <c r="AZ19" s="607"/>
      <c r="BA19" s="607"/>
      <c r="BB19" s="607"/>
      <c r="BC19" s="607"/>
      <c r="BD19" s="607"/>
      <c r="BE19" s="607"/>
      <c r="BF19" s="608"/>
      <c r="BG19" s="609" t="s">
        <v>126</v>
      </c>
      <c r="BH19" s="610"/>
      <c r="BI19" s="610"/>
      <c r="BJ19" s="610"/>
      <c r="BK19" s="610"/>
      <c r="BL19" s="610"/>
      <c r="BM19" s="610"/>
      <c r="BN19" s="611"/>
      <c r="BO19" s="635" t="s">
        <v>126</v>
      </c>
      <c r="BP19" s="635"/>
      <c r="BQ19" s="635"/>
      <c r="BR19" s="635"/>
      <c r="BS19" s="636" t="s">
        <v>126</v>
      </c>
      <c r="BT19" s="636"/>
      <c r="BU19" s="636"/>
      <c r="BV19" s="636"/>
      <c r="BW19" s="636"/>
      <c r="BX19" s="636"/>
      <c r="BY19" s="636"/>
      <c r="BZ19" s="636"/>
      <c r="CA19" s="636"/>
      <c r="CB19" s="681"/>
      <c r="CD19" s="606" t="s">
        <v>274</v>
      </c>
      <c r="CE19" s="607"/>
      <c r="CF19" s="607"/>
      <c r="CG19" s="607"/>
      <c r="CH19" s="607"/>
      <c r="CI19" s="607"/>
      <c r="CJ19" s="607"/>
      <c r="CK19" s="607"/>
      <c r="CL19" s="607"/>
      <c r="CM19" s="607"/>
      <c r="CN19" s="607"/>
      <c r="CO19" s="607"/>
      <c r="CP19" s="607"/>
      <c r="CQ19" s="608"/>
      <c r="CR19" s="609" t="s">
        <v>126</v>
      </c>
      <c r="CS19" s="610"/>
      <c r="CT19" s="610"/>
      <c r="CU19" s="610"/>
      <c r="CV19" s="610"/>
      <c r="CW19" s="610"/>
      <c r="CX19" s="610"/>
      <c r="CY19" s="611"/>
      <c r="CZ19" s="635" t="s">
        <v>126</v>
      </c>
      <c r="DA19" s="635"/>
      <c r="DB19" s="635"/>
      <c r="DC19" s="635"/>
      <c r="DD19" s="615" t="s">
        <v>126</v>
      </c>
      <c r="DE19" s="610"/>
      <c r="DF19" s="610"/>
      <c r="DG19" s="610"/>
      <c r="DH19" s="610"/>
      <c r="DI19" s="610"/>
      <c r="DJ19" s="610"/>
      <c r="DK19" s="610"/>
      <c r="DL19" s="610"/>
      <c r="DM19" s="610"/>
      <c r="DN19" s="610"/>
      <c r="DO19" s="610"/>
      <c r="DP19" s="611"/>
      <c r="DQ19" s="615" t="s">
        <v>126</v>
      </c>
      <c r="DR19" s="610"/>
      <c r="DS19" s="610"/>
      <c r="DT19" s="610"/>
      <c r="DU19" s="610"/>
      <c r="DV19" s="610"/>
      <c r="DW19" s="610"/>
      <c r="DX19" s="610"/>
      <c r="DY19" s="610"/>
      <c r="DZ19" s="610"/>
      <c r="EA19" s="610"/>
      <c r="EB19" s="610"/>
      <c r="EC19" s="645"/>
    </row>
    <row r="20" spans="2:133" ht="11.25" customHeight="1" x14ac:dyDescent="0.2">
      <c r="B20" s="606" t="s">
        <v>275</v>
      </c>
      <c r="C20" s="607"/>
      <c r="D20" s="607"/>
      <c r="E20" s="607"/>
      <c r="F20" s="607"/>
      <c r="G20" s="607"/>
      <c r="H20" s="607"/>
      <c r="I20" s="607"/>
      <c r="J20" s="607"/>
      <c r="K20" s="607"/>
      <c r="L20" s="607"/>
      <c r="M20" s="607"/>
      <c r="N20" s="607"/>
      <c r="O20" s="607"/>
      <c r="P20" s="607"/>
      <c r="Q20" s="608"/>
      <c r="R20" s="609">
        <v>6376</v>
      </c>
      <c r="S20" s="610"/>
      <c r="T20" s="610"/>
      <c r="U20" s="610"/>
      <c r="V20" s="610"/>
      <c r="W20" s="610"/>
      <c r="X20" s="610"/>
      <c r="Y20" s="611"/>
      <c r="Z20" s="635">
        <v>0</v>
      </c>
      <c r="AA20" s="635"/>
      <c r="AB20" s="635"/>
      <c r="AC20" s="635"/>
      <c r="AD20" s="636">
        <v>6376</v>
      </c>
      <c r="AE20" s="636"/>
      <c r="AF20" s="636"/>
      <c r="AG20" s="636"/>
      <c r="AH20" s="636"/>
      <c r="AI20" s="636"/>
      <c r="AJ20" s="636"/>
      <c r="AK20" s="636"/>
      <c r="AL20" s="612">
        <v>0.1</v>
      </c>
      <c r="AM20" s="613"/>
      <c r="AN20" s="613"/>
      <c r="AO20" s="637"/>
      <c r="AP20" s="606" t="s">
        <v>276</v>
      </c>
      <c r="AQ20" s="607"/>
      <c r="AR20" s="607"/>
      <c r="AS20" s="607"/>
      <c r="AT20" s="607"/>
      <c r="AU20" s="607"/>
      <c r="AV20" s="607"/>
      <c r="AW20" s="607"/>
      <c r="AX20" s="607"/>
      <c r="AY20" s="607"/>
      <c r="AZ20" s="607"/>
      <c r="BA20" s="607"/>
      <c r="BB20" s="607"/>
      <c r="BC20" s="607"/>
      <c r="BD20" s="607"/>
      <c r="BE20" s="607"/>
      <c r="BF20" s="608"/>
      <c r="BG20" s="609" t="s">
        <v>126</v>
      </c>
      <c r="BH20" s="610"/>
      <c r="BI20" s="610"/>
      <c r="BJ20" s="610"/>
      <c r="BK20" s="610"/>
      <c r="BL20" s="610"/>
      <c r="BM20" s="610"/>
      <c r="BN20" s="611"/>
      <c r="BO20" s="635" t="s">
        <v>126</v>
      </c>
      <c r="BP20" s="635"/>
      <c r="BQ20" s="635"/>
      <c r="BR20" s="635"/>
      <c r="BS20" s="636" t="s">
        <v>126</v>
      </c>
      <c r="BT20" s="636"/>
      <c r="BU20" s="636"/>
      <c r="BV20" s="636"/>
      <c r="BW20" s="636"/>
      <c r="BX20" s="636"/>
      <c r="BY20" s="636"/>
      <c r="BZ20" s="636"/>
      <c r="CA20" s="636"/>
      <c r="CB20" s="681"/>
      <c r="CD20" s="606" t="s">
        <v>277</v>
      </c>
      <c r="CE20" s="607"/>
      <c r="CF20" s="607"/>
      <c r="CG20" s="607"/>
      <c r="CH20" s="607"/>
      <c r="CI20" s="607"/>
      <c r="CJ20" s="607"/>
      <c r="CK20" s="607"/>
      <c r="CL20" s="607"/>
      <c r="CM20" s="607"/>
      <c r="CN20" s="607"/>
      <c r="CO20" s="607"/>
      <c r="CP20" s="607"/>
      <c r="CQ20" s="608"/>
      <c r="CR20" s="609">
        <v>12994132</v>
      </c>
      <c r="CS20" s="610"/>
      <c r="CT20" s="610"/>
      <c r="CU20" s="610"/>
      <c r="CV20" s="610"/>
      <c r="CW20" s="610"/>
      <c r="CX20" s="610"/>
      <c r="CY20" s="611"/>
      <c r="CZ20" s="635">
        <v>100</v>
      </c>
      <c r="DA20" s="635"/>
      <c r="DB20" s="635"/>
      <c r="DC20" s="635"/>
      <c r="DD20" s="615">
        <v>1462755</v>
      </c>
      <c r="DE20" s="610"/>
      <c r="DF20" s="610"/>
      <c r="DG20" s="610"/>
      <c r="DH20" s="610"/>
      <c r="DI20" s="610"/>
      <c r="DJ20" s="610"/>
      <c r="DK20" s="610"/>
      <c r="DL20" s="610"/>
      <c r="DM20" s="610"/>
      <c r="DN20" s="610"/>
      <c r="DO20" s="610"/>
      <c r="DP20" s="611"/>
      <c r="DQ20" s="615">
        <v>8347151</v>
      </c>
      <c r="DR20" s="610"/>
      <c r="DS20" s="610"/>
      <c r="DT20" s="610"/>
      <c r="DU20" s="610"/>
      <c r="DV20" s="610"/>
      <c r="DW20" s="610"/>
      <c r="DX20" s="610"/>
      <c r="DY20" s="610"/>
      <c r="DZ20" s="610"/>
      <c r="EA20" s="610"/>
      <c r="EB20" s="610"/>
      <c r="EC20" s="645"/>
    </row>
    <row r="21" spans="2:133" ht="11.25" customHeight="1" x14ac:dyDescent="0.2">
      <c r="B21" s="606" t="s">
        <v>278</v>
      </c>
      <c r="C21" s="607"/>
      <c r="D21" s="607"/>
      <c r="E21" s="607"/>
      <c r="F21" s="607"/>
      <c r="G21" s="607"/>
      <c r="H21" s="607"/>
      <c r="I21" s="607"/>
      <c r="J21" s="607"/>
      <c r="K21" s="607"/>
      <c r="L21" s="607"/>
      <c r="M21" s="607"/>
      <c r="N21" s="607"/>
      <c r="O21" s="607"/>
      <c r="P21" s="607"/>
      <c r="Q21" s="608"/>
      <c r="R21" s="609">
        <v>1051</v>
      </c>
      <c r="S21" s="610"/>
      <c r="T21" s="610"/>
      <c r="U21" s="610"/>
      <c r="V21" s="610"/>
      <c r="W21" s="610"/>
      <c r="X21" s="610"/>
      <c r="Y21" s="611"/>
      <c r="Z21" s="635">
        <v>0</v>
      </c>
      <c r="AA21" s="635"/>
      <c r="AB21" s="635"/>
      <c r="AC21" s="635"/>
      <c r="AD21" s="636">
        <v>1051</v>
      </c>
      <c r="AE21" s="636"/>
      <c r="AF21" s="636"/>
      <c r="AG21" s="636"/>
      <c r="AH21" s="636"/>
      <c r="AI21" s="636"/>
      <c r="AJ21" s="636"/>
      <c r="AK21" s="636"/>
      <c r="AL21" s="612">
        <v>0</v>
      </c>
      <c r="AM21" s="613"/>
      <c r="AN21" s="613"/>
      <c r="AO21" s="637"/>
      <c r="AP21" s="606" t="s">
        <v>279</v>
      </c>
      <c r="AQ21" s="682"/>
      <c r="AR21" s="682"/>
      <c r="AS21" s="682"/>
      <c r="AT21" s="682"/>
      <c r="AU21" s="682"/>
      <c r="AV21" s="682"/>
      <c r="AW21" s="682"/>
      <c r="AX21" s="682"/>
      <c r="AY21" s="682"/>
      <c r="AZ21" s="682"/>
      <c r="BA21" s="682"/>
      <c r="BB21" s="682"/>
      <c r="BC21" s="682"/>
      <c r="BD21" s="682"/>
      <c r="BE21" s="682"/>
      <c r="BF21" s="683"/>
      <c r="BG21" s="609" t="s">
        <v>126</v>
      </c>
      <c r="BH21" s="610"/>
      <c r="BI21" s="610"/>
      <c r="BJ21" s="610"/>
      <c r="BK21" s="610"/>
      <c r="BL21" s="610"/>
      <c r="BM21" s="610"/>
      <c r="BN21" s="611"/>
      <c r="BO21" s="635" t="s">
        <v>126</v>
      </c>
      <c r="BP21" s="635"/>
      <c r="BQ21" s="635"/>
      <c r="BR21" s="635"/>
      <c r="BS21" s="636" t="s">
        <v>126</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280</v>
      </c>
      <c r="C22" s="667"/>
      <c r="D22" s="667"/>
      <c r="E22" s="667"/>
      <c r="F22" s="667"/>
      <c r="G22" s="667"/>
      <c r="H22" s="667"/>
      <c r="I22" s="667"/>
      <c r="J22" s="667"/>
      <c r="K22" s="667"/>
      <c r="L22" s="667"/>
      <c r="M22" s="667"/>
      <c r="N22" s="667"/>
      <c r="O22" s="667"/>
      <c r="P22" s="667"/>
      <c r="Q22" s="668"/>
      <c r="R22" s="609">
        <v>36587</v>
      </c>
      <c r="S22" s="610"/>
      <c r="T22" s="610"/>
      <c r="U22" s="610"/>
      <c r="V22" s="610"/>
      <c r="W22" s="610"/>
      <c r="X22" s="610"/>
      <c r="Y22" s="611"/>
      <c r="Z22" s="635">
        <v>0.3</v>
      </c>
      <c r="AA22" s="635"/>
      <c r="AB22" s="635"/>
      <c r="AC22" s="635"/>
      <c r="AD22" s="636">
        <v>36587</v>
      </c>
      <c r="AE22" s="636"/>
      <c r="AF22" s="636"/>
      <c r="AG22" s="636"/>
      <c r="AH22" s="636"/>
      <c r="AI22" s="636"/>
      <c r="AJ22" s="636"/>
      <c r="AK22" s="636"/>
      <c r="AL22" s="612">
        <v>0.5</v>
      </c>
      <c r="AM22" s="613"/>
      <c r="AN22" s="613"/>
      <c r="AO22" s="637"/>
      <c r="AP22" s="606" t="s">
        <v>281</v>
      </c>
      <c r="AQ22" s="682"/>
      <c r="AR22" s="682"/>
      <c r="AS22" s="682"/>
      <c r="AT22" s="682"/>
      <c r="AU22" s="682"/>
      <c r="AV22" s="682"/>
      <c r="AW22" s="682"/>
      <c r="AX22" s="682"/>
      <c r="AY22" s="682"/>
      <c r="AZ22" s="682"/>
      <c r="BA22" s="682"/>
      <c r="BB22" s="682"/>
      <c r="BC22" s="682"/>
      <c r="BD22" s="682"/>
      <c r="BE22" s="682"/>
      <c r="BF22" s="683"/>
      <c r="BG22" s="609" t="s">
        <v>126</v>
      </c>
      <c r="BH22" s="610"/>
      <c r="BI22" s="610"/>
      <c r="BJ22" s="610"/>
      <c r="BK22" s="610"/>
      <c r="BL22" s="610"/>
      <c r="BM22" s="610"/>
      <c r="BN22" s="611"/>
      <c r="BO22" s="635" t="s">
        <v>126</v>
      </c>
      <c r="BP22" s="635"/>
      <c r="BQ22" s="635"/>
      <c r="BR22" s="635"/>
      <c r="BS22" s="636" t="s">
        <v>126</v>
      </c>
      <c r="BT22" s="636"/>
      <c r="BU22" s="636"/>
      <c r="BV22" s="636"/>
      <c r="BW22" s="636"/>
      <c r="BX22" s="636"/>
      <c r="BY22" s="636"/>
      <c r="BZ22" s="636"/>
      <c r="CA22" s="636"/>
      <c r="CB22" s="681"/>
      <c r="CD22" s="662" t="s">
        <v>282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283</v>
      </c>
      <c r="C23" s="607"/>
      <c r="D23" s="607"/>
      <c r="E23" s="607"/>
      <c r="F23" s="607"/>
      <c r="G23" s="607"/>
      <c r="H23" s="607"/>
      <c r="I23" s="607"/>
      <c r="J23" s="607"/>
      <c r="K23" s="607"/>
      <c r="L23" s="607"/>
      <c r="M23" s="607"/>
      <c r="N23" s="607"/>
      <c r="O23" s="607"/>
      <c r="P23" s="607"/>
      <c r="Q23" s="608"/>
      <c r="R23" s="609">
        <v>3781918</v>
      </c>
      <c r="S23" s="610"/>
      <c r="T23" s="610"/>
      <c r="U23" s="610"/>
      <c r="V23" s="610"/>
      <c r="W23" s="610"/>
      <c r="X23" s="610"/>
      <c r="Y23" s="611"/>
      <c r="Z23" s="635">
        <v>28</v>
      </c>
      <c r="AA23" s="635"/>
      <c r="AB23" s="635"/>
      <c r="AC23" s="635"/>
      <c r="AD23" s="636">
        <v>3381874</v>
      </c>
      <c r="AE23" s="636"/>
      <c r="AF23" s="636"/>
      <c r="AG23" s="636"/>
      <c r="AH23" s="636"/>
      <c r="AI23" s="636"/>
      <c r="AJ23" s="636"/>
      <c r="AK23" s="636"/>
      <c r="AL23" s="612">
        <v>47.6</v>
      </c>
      <c r="AM23" s="613"/>
      <c r="AN23" s="613"/>
      <c r="AO23" s="637"/>
      <c r="AP23" s="606" t="s">
        <v>284</v>
      </c>
      <c r="AQ23" s="682"/>
      <c r="AR23" s="682"/>
      <c r="AS23" s="682"/>
      <c r="AT23" s="682"/>
      <c r="AU23" s="682"/>
      <c r="AV23" s="682"/>
      <c r="AW23" s="682"/>
      <c r="AX23" s="682"/>
      <c r="AY23" s="682"/>
      <c r="AZ23" s="682"/>
      <c r="BA23" s="682"/>
      <c r="BB23" s="682"/>
      <c r="BC23" s="682"/>
      <c r="BD23" s="682"/>
      <c r="BE23" s="682"/>
      <c r="BF23" s="683"/>
      <c r="BG23" s="609" t="s">
        <v>126</v>
      </c>
      <c r="BH23" s="610"/>
      <c r="BI23" s="610"/>
      <c r="BJ23" s="610"/>
      <c r="BK23" s="610"/>
      <c r="BL23" s="610"/>
      <c r="BM23" s="610"/>
      <c r="BN23" s="611"/>
      <c r="BO23" s="635" t="s">
        <v>126</v>
      </c>
      <c r="BP23" s="635"/>
      <c r="BQ23" s="635"/>
      <c r="BR23" s="635"/>
      <c r="BS23" s="636" t="s">
        <v>126</v>
      </c>
      <c r="BT23" s="636"/>
      <c r="BU23" s="636"/>
      <c r="BV23" s="636"/>
      <c r="BW23" s="636"/>
      <c r="BX23" s="636"/>
      <c r="BY23" s="636"/>
      <c r="BZ23" s="636"/>
      <c r="CA23" s="636"/>
      <c r="CB23" s="681"/>
      <c r="CD23" s="662" t="s">
        <v>224</v>
      </c>
      <c r="CE23" s="663"/>
      <c r="CF23" s="663"/>
      <c r="CG23" s="663"/>
      <c r="CH23" s="663"/>
      <c r="CI23" s="663"/>
      <c r="CJ23" s="663"/>
      <c r="CK23" s="663"/>
      <c r="CL23" s="663"/>
      <c r="CM23" s="663"/>
      <c r="CN23" s="663"/>
      <c r="CO23" s="663"/>
      <c r="CP23" s="663"/>
      <c r="CQ23" s="664"/>
      <c r="CR23" s="662" t="s">
        <v>285</v>
      </c>
      <c r="CS23" s="663"/>
      <c r="CT23" s="663"/>
      <c r="CU23" s="663"/>
      <c r="CV23" s="663"/>
      <c r="CW23" s="663"/>
      <c r="CX23" s="663"/>
      <c r="CY23" s="664"/>
      <c r="CZ23" s="662" t="s">
        <v>286</v>
      </c>
      <c r="DA23" s="663"/>
      <c r="DB23" s="663"/>
      <c r="DC23" s="664"/>
      <c r="DD23" s="662" t="s">
        <v>287</v>
      </c>
      <c r="DE23" s="663"/>
      <c r="DF23" s="663"/>
      <c r="DG23" s="663"/>
      <c r="DH23" s="663"/>
      <c r="DI23" s="663"/>
      <c r="DJ23" s="663"/>
      <c r="DK23" s="664"/>
      <c r="DL23" s="694" t="s">
        <v>288</v>
      </c>
      <c r="DM23" s="695"/>
      <c r="DN23" s="695"/>
      <c r="DO23" s="695"/>
      <c r="DP23" s="695"/>
      <c r="DQ23" s="695"/>
      <c r="DR23" s="695"/>
      <c r="DS23" s="695"/>
      <c r="DT23" s="695"/>
      <c r="DU23" s="695"/>
      <c r="DV23" s="696"/>
      <c r="DW23" s="662" t="s">
        <v>289</v>
      </c>
      <c r="DX23" s="663"/>
      <c r="DY23" s="663"/>
      <c r="DZ23" s="663"/>
      <c r="EA23" s="663"/>
      <c r="EB23" s="663"/>
      <c r="EC23" s="664"/>
    </row>
    <row r="24" spans="2:133" ht="11.25" customHeight="1" x14ac:dyDescent="0.2">
      <c r="B24" s="606" t="s">
        <v>290</v>
      </c>
      <c r="C24" s="607"/>
      <c r="D24" s="607"/>
      <c r="E24" s="607"/>
      <c r="F24" s="607"/>
      <c r="G24" s="607"/>
      <c r="H24" s="607"/>
      <c r="I24" s="607"/>
      <c r="J24" s="607"/>
      <c r="K24" s="607"/>
      <c r="L24" s="607"/>
      <c r="M24" s="607"/>
      <c r="N24" s="607"/>
      <c r="O24" s="607"/>
      <c r="P24" s="607"/>
      <c r="Q24" s="608"/>
      <c r="R24" s="609">
        <v>3381874</v>
      </c>
      <c r="S24" s="610"/>
      <c r="T24" s="610"/>
      <c r="U24" s="610"/>
      <c r="V24" s="610"/>
      <c r="W24" s="610"/>
      <c r="X24" s="610"/>
      <c r="Y24" s="611"/>
      <c r="Z24" s="635">
        <v>25</v>
      </c>
      <c r="AA24" s="635"/>
      <c r="AB24" s="635"/>
      <c r="AC24" s="635"/>
      <c r="AD24" s="636">
        <v>3381874</v>
      </c>
      <c r="AE24" s="636"/>
      <c r="AF24" s="636"/>
      <c r="AG24" s="636"/>
      <c r="AH24" s="636"/>
      <c r="AI24" s="636"/>
      <c r="AJ24" s="636"/>
      <c r="AK24" s="636"/>
      <c r="AL24" s="612">
        <v>47.6</v>
      </c>
      <c r="AM24" s="613"/>
      <c r="AN24" s="613"/>
      <c r="AO24" s="637"/>
      <c r="AP24" s="606" t="s">
        <v>291</v>
      </c>
      <c r="AQ24" s="682"/>
      <c r="AR24" s="682"/>
      <c r="AS24" s="682"/>
      <c r="AT24" s="682"/>
      <c r="AU24" s="682"/>
      <c r="AV24" s="682"/>
      <c r="AW24" s="682"/>
      <c r="AX24" s="682"/>
      <c r="AY24" s="682"/>
      <c r="AZ24" s="682"/>
      <c r="BA24" s="682"/>
      <c r="BB24" s="682"/>
      <c r="BC24" s="682"/>
      <c r="BD24" s="682"/>
      <c r="BE24" s="682"/>
      <c r="BF24" s="683"/>
      <c r="BG24" s="609" t="s">
        <v>126</v>
      </c>
      <c r="BH24" s="610"/>
      <c r="BI24" s="610"/>
      <c r="BJ24" s="610"/>
      <c r="BK24" s="610"/>
      <c r="BL24" s="610"/>
      <c r="BM24" s="610"/>
      <c r="BN24" s="611"/>
      <c r="BO24" s="635" t="s">
        <v>126</v>
      </c>
      <c r="BP24" s="635"/>
      <c r="BQ24" s="635"/>
      <c r="BR24" s="635"/>
      <c r="BS24" s="636" t="s">
        <v>126</v>
      </c>
      <c r="BT24" s="636"/>
      <c r="BU24" s="636"/>
      <c r="BV24" s="636"/>
      <c r="BW24" s="636"/>
      <c r="BX24" s="636"/>
      <c r="BY24" s="636"/>
      <c r="BZ24" s="636"/>
      <c r="CA24" s="636"/>
      <c r="CB24" s="681"/>
      <c r="CD24" s="659" t="s">
        <v>292</v>
      </c>
      <c r="CE24" s="660"/>
      <c r="CF24" s="660"/>
      <c r="CG24" s="660"/>
      <c r="CH24" s="660"/>
      <c r="CI24" s="660"/>
      <c r="CJ24" s="660"/>
      <c r="CK24" s="660"/>
      <c r="CL24" s="660"/>
      <c r="CM24" s="660"/>
      <c r="CN24" s="660"/>
      <c r="CO24" s="660"/>
      <c r="CP24" s="660"/>
      <c r="CQ24" s="661"/>
      <c r="CR24" s="656">
        <v>5151824</v>
      </c>
      <c r="CS24" s="657"/>
      <c r="CT24" s="657"/>
      <c r="CU24" s="657"/>
      <c r="CV24" s="657"/>
      <c r="CW24" s="657"/>
      <c r="CX24" s="657"/>
      <c r="CY24" s="685"/>
      <c r="CZ24" s="686">
        <v>39.6</v>
      </c>
      <c r="DA24" s="671"/>
      <c r="DB24" s="671"/>
      <c r="DC24" s="688"/>
      <c r="DD24" s="684">
        <v>3332573</v>
      </c>
      <c r="DE24" s="657"/>
      <c r="DF24" s="657"/>
      <c r="DG24" s="657"/>
      <c r="DH24" s="657"/>
      <c r="DI24" s="657"/>
      <c r="DJ24" s="657"/>
      <c r="DK24" s="685"/>
      <c r="DL24" s="684">
        <v>3187257</v>
      </c>
      <c r="DM24" s="657"/>
      <c r="DN24" s="657"/>
      <c r="DO24" s="657"/>
      <c r="DP24" s="657"/>
      <c r="DQ24" s="657"/>
      <c r="DR24" s="657"/>
      <c r="DS24" s="657"/>
      <c r="DT24" s="657"/>
      <c r="DU24" s="657"/>
      <c r="DV24" s="685"/>
      <c r="DW24" s="686">
        <v>42.7</v>
      </c>
      <c r="DX24" s="671"/>
      <c r="DY24" s="671"/>
      <c r="DZ24" s="671"/>
      <c r="EA24" s="671"/>
      <c r="EB24" s="671"/>
      <c r="EC24" s="687"/>
    </row>
    <row r="25" spans="2:133" ht="11.25" customHeight="1" x14ac:dyDescent="0.2">
      <c r="B25" s="606" t="s">
        <v>293</v>
      </c>
      <c r="C25" s="607"/>
      <c r="D25" s="607"/>
      <c r="E25" s="607"/>
      <c r="F25" s="607"/>
      <c r="G25" s="607"/>
      <c r="H25" s="607"/>
      <c r="I25" s="607"/>
      <c r="J25" s="607"/>
      <c r="K25" s="607"/>
      <c r="L25" s="607"/>
      <c r="M25" s="607"/>
      <c r="N25" s="607"/>
      <c r="O25" s="607"/>
      <c r="P25" s="607"/>
      <c r="Q25" s="608"/>
      <c r="R25" s="609">
        <v>399692</v>
      </c>
      <c r="S25" s="610"/>
      <c r="T25" s="610"/>
      <c r="U25" s="610"/>
      <c r="V25" s="610"/>
      <c r="W25" s="610"/>
      <c r="X25" s="610"/>
      <c r="Y25" s="611"/>
      <c r="Z25" s="635">
        <v>3</v>
      </c>
      <c r="AA25" s="635"/>
      <c r="AB25" s="635"/>
      <c r="AC25" s="635"/>
      <c r="AD25" s="636" t="s">
        <v>126</v>
      </c>
      <c r="AE25" s="636"/>
      <c r="AF25" s="636"/>
      <c r="AG25" s="636"/>
      <c r="AH25" s="636"/>
      <c r="AI25" s="636"/>
      <c r="AJ25" s="636"/>
      <c r="AK25" s="636"/>
      <c r="AL25" s="612" t="s">
        <v>126</v>
      </c>
      <c r="AM25" s="613"/>
      <c r="AN25" s="613"/>
      <c r="AO25" s="637"/>
      <c r="AP25" s="606" t="s">
        <v>294</v>
      </c>
      <c r="AQ25" s="682"/>
      <c r="AR25" s="682"/>
      <c r="AS25" s="682"/>
      <c r="AT25" s="682"/>
      <c r="AU25" s="682"/>
      <c r="AV25" s="682"/>
      <c r="AW25" s="682"/>
      <c r="AX25" s="682"/>
      <c r="AY25" s="682"/>
      <c r="AZ25" s="682"/>
      <c r="BA25" s="682"/>
      <c r="BB25" s="682"/>
      <c r="BC25" s="682"/>
      <c r="BD25" s="682"/>
      <c r="BE25" s="682"/>
      <c r="BF25" s="683"/>
      <c r="BG25" s="609" t="s">
        <v>126</v>
      </c>
      <c r="BH25" s="610"/>
      <c r="BI25" s="610"/>
      <c r="BJ25" s="610"/>
      <c r="BK25" s="610"/>
      <c r="BL25" s="610"/>
      <c r="BM25" s="610"/>
      <c r="BN25" s="611"/>
      <c r="BO25" s="635" t="s">
        <v>126</v>
      </c>
      <c r="BP25" s="635"/>
      <c r="BQ25" s="635"/>
      <c r="BR25" s="635"/>
      <c r="BS25" s="636" t="s">
        <v>126</v>
      </c>
      <c r="BT25" s="636"/>
      <c r="BU25" s="636"/>
      <c r="BV25" s="636"/>
      <c r="BW25" s="636"/>
      <c r="BX25" s="636"/>
      <c r="BY25" s="636"/>
      <c r="BZ25" s="636"/>
      <c r="CA25" s="636"/>
      <c r="CB25" s="681"/>
      <c r="CD25" s="606" t="s">
        <v>295</v>
      </c>
      <c r="CE25" s="607"/>
      <c r="CF25" s="607"/>
      <c r="CG25" s="607"/>
      <c r="CH25" s="607"/>
      <c r="CI25" s="607"/>
      <c r="CJ25" s="607"/>
      <c r="CK25" s="607"/>
      <c r="CL25" s="607"/>
      <c r="CM25" s="607"/>
      <c r="CN25" s="607"/>
      <c r="CO25" s="607"/>
      <c r="CP25" s="607"/>
      <c r="CQ25" s="608"/>
      <c r="CR25" s="609">
        <v>1808253</v>
      </c>
      <c r="CS25" s="619"/>
      <c r="CT25" s="619"/>
      <c r="CU25" s="619"/>
      <c r="CV25" s="619"/>
      <c r="CW25" s="619"/>
      <c r="CX25" s="619"/>
      <c r="CY25" s="620"/>
      <c r="CZ25" s="612">
        <v>13.9</v>
      </c>
      <c r="DA25" s="621"/>
      <c r="DB25" s="621"/>
      <c r="DC25" s="622"/>
      <c r="DD25" s="615">
        <v>1697675</v>
      </c>
      <c r="DE25" s="619"/>
      <c r="DF25" s="619"/>
      <c r="DG25" s="619"/>
      <c r="DH25" s="619"/>
      <c r="DI25" s="619"/>
      <c r="DJ25" s="619"/>
      <c r="DK25" s="620"/>
      <c r="DL25" s="615">
        <v>1601787</v>
      </c>
      <c r="DM25" s="619"/>
      <c r="DN25" s="619"/>
      <c r="DO25" s="619"/>
      <c r="DP25" s="619"/>
      <c r="DQ25" s="619"/>
      <c r="DR25" s="619"/>
      <c r="DS25" s="619"/>
      <c r="DT25" s="619"/>
      <c r="DU25" s="619"/>
      <c r="DV25" s="620"/>
      <c r="DW25" s="612">
        <v>21.4</v>
      </c>
      <c r="DX25" s="621"/>
      <c r="DY25" s="621"/>
      <c r="DZ25" s="621"/>
      <c r="EA25" s="621"/>
      <c r="EB25" s="621"/>
      <c r="EC25" s="640"/>
    </row>
    <row r="26" spans="2:133" ht="11.25" customHeight="1" x14ac:dyDescent="0.2">
      <c r="B26" s="606" t="s">
        <v>296</v>
      </c>
      <c r="C26" s="607"/>
      <c r="D26" s="607"/>
      <c r="E26" s="607"/>
      <c r="F26" s="607"/>
      <c r="G26" s="607"/>
      <c r="H26" s="607"/>
      <c r="I26" s="607"/>
      <c r="J26" s="607"/>
      <c r="K26" s="607"/>
      <c r="L26" s="607"/>
      <c r="M26" s="607"/>
      <c r="N26" s="607"/>
      <c r="O26" s="607"/>
      <c r="P26" s="607"/>
      <c r="Q26" s="608"/>
      <c r="R26" s="609">
        <v>352</v>
      </c>
      <c r="S26" s="610"/>
      <c r="T26" s="610"/>
      <c r="U26" s="610"/>
      <c r="V26" s="610"/>
      <c r="W26" s="610"/>
      <c r="X26" s="610"/>
      <c r="Y26" s="611"/>
      <c r="Z26" s="635">
        <v>0</v>
      </c>
      <c r="AA26" s="635"/>
      <c r="AB26" s="635"/>
      <c r="AC26" s="635"/>
      <c r="AD26" s="636" t="s">
        <v>126</v>
      </c>
      <c r="AE26" s="636"/>
      <c r="AF26" s="636"/>
      <c r="AG26" s="636"/>
      <c r="AH26" s="636"/>
      <c r="AI26" s="636"/>
      <c r="AJ26" s="636"/>
      <c r="AK26" s="636"/>
      <c r="AL26" s="612" t="s">
        <v>126</v>
      </c>
      <c r="AM26" s="613"/>
      <c r="AN26" s="613"/>
      <c r="AO26" s="637"/>
      <c r="AP26" s="606" t="s">
        <v>297</v>
      </c>
      <c r="AQ26" s="682"/>
      <c r="AR26" s="682"/>
      <c r="AS26" s="682"/>
      <c r="AT26" s="682"/>
      <c r="AU26" s="682"/>
      <c r="AV26" s="682"/>
      <c r="AW26" s="682"/>
      <c r="AX26" s="682"/>
      <c r="AY26" s="682"/>
      <c r="AZ26" s="682"/>
      <c r="BA26" s="682"/>
      <c r="BB26" s="682"/>
      <c r="BC26" s="682"/>
      <c r="BD26" s="682"/>
      <c r="BE26" s="682"/>
      <c r="BF26" s="683"/>
      <c r="BG26" s="609" t="s">
        <v>126</v>
      </c>
      <c r="BH26" s="610"/>
      <c r="BI26" s="610"/>
      <c r="BJ26" s="610"/>
      <c r="BK26" s="610"/>
      <c r="BL26" s="610"/>
      <c r="BM26" s="610"/>
      <c r="BN26" s="611"/>
      <c r="BO26" s="635" t="s">
        <v>126</v>
      </c>
      <c r="BP26" s="635"/>
      <c r="BQ26" s="635"/>
      <c r="BR26" s="635"/>
      <c r="BS26" s="636" t="s">
        <v>126</v>
      </c>
      <c r="BT26" s="636"/>
      <c r="BU26" s="636"/>
      <c r="BV26" s="636"/>
      <c r="BW26" s="636"/>
      <c r="BX26" s="636"/>
      <c r="BY26" s="636"/>
      <c r="BZ26" s="636"/>
      <c r="CA26" s="636"/>
      <c r="CB26" s="681"/>
      <c r="CD26" s="606" t="s">
        <v>298</v>
      </c>
      <c r="CE26" s="607"/>
      <c r="CF26" s="607"/>
      <c r="CG26" s="607"/>
      <c r="CH26" s="607"/>
      <c r="CI26" s="607"/>
      <c r="CJ26" s="607"/>
      <c r="CK26" s="607"/>
      <c r="CL26" s="607"/>
      <c r="CM26" s="607"/>
      <c r="CN26" s="607"/>
      <c r="CO26" s="607"/>
      <c r="CP26" s="607"/>
      <c r="CQ26" s="608"/>
      <c r="CR26" s="609">
        <v>1180332</v>
      </c>
      <c r="CS26" s="610"/>
      <c r="CT26" s="610"/>
      <c r="CU26" s="610"/>
      <c r="CV26" s="610"/>
      <c r="CW26" s="610"/>
      <c r="CX26" s="610"/>
      <c r="CY26" s="611"/>
      <c r="CZ26" s="612">
        <v>9.1</v>
      </c>
      <c r="DA26" s="621"/>
      <c r="DB26" s="621"/>
      <c r="DC26" s="622"/>
      <c r="DD26" s="615">
        <v>1088450</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2">
      <c r="B27" s="606" t="s">
        <v>299</v>
      </c>
      <c r="C27" s="607"/>
      <c r="D27" s="607"/>
      <c r="E27" s="607"/>
      <c r="F27" s="607"/>
      <c r="G27" s="607"/>
      <c r="H27" s="607"/>
      <c r="I27" s="607"/>
      <c r="J27" s="607"/>
      <c r="K27" s="607"/>
      <c r="L27" s="607"/>
      <c r="M27" s="607"/>
      <c r="N27" s="607"/>
      <c r="O27" s="607"/>
      <c r="P27" s="607"/>
      <c r="Q27" s="608"/>
      <c r="R27" s="609">
        <v>7195812</v>
      </c>
      <c r="S27" s="610"/>
      <c r="T27" s="610"/>
      <c r="U27" s="610"/>
      <c r="V27" s="610"/>
      <c r="W27" s="610"/>
      <c r="X27" s="610"/>
      <c r="Y27" s="611"/>
      <c r="Z27" s="635">
        <v>53.3</v>
      </c>
      <c r="AA27" s="635"/>
      <c r="AB27" s="635"/>
      <c r="AC27" s="635"/>
      <c r="AD27" s="636">
        <v>6795768</v>
      </c>
      <c r="AE27" s="636"/>
      <c r="AF27" s="636"/>
      <c r="AG27" s="636"/>
      <c r="AH27" s="636"/>
      <c r="AI27" s="636"/>
      <c r="AJ27" s="636"/>
      <c r="AK27" s="636"/>
      <c r="AL27" s="612">
        <v>95.599998474121094</v>
      </c>
      <c r="AM27" s="613"/>
      <c r="AN27" s="613"/>
      <c r="AO27" s="637"/>
      <c r="AP27" s="606" t="s">
        <v>300</v>
      </c>
      <c r="AQ27" s="607"/>
      <c r="AR27" s="607"/>
      <c r="AS27" s="607"/>
      <c r="AT27" s="607"/>
      <c r="AU27" s="607"/>
      <c r="AV27" s="607"/>
      <c r="AW27" s="607"/>
      <c r="AX27" s="607"/>
      <c r="AY27" s="607"/>
      <c r="AZ27" s="607"/>
      <c r="BA27" s="607"/>
      <c r="BB27" s="607"/>
      <c r="BC27" s="607"/>
      <c r="BD27" s="607"/>
      <c r="BE27" s="607"/>
      <c r="BF27" s="608"/>
      <c r="BG27" s="609">
        <v>2551839</v>
      </c>
      <c r="BH27" s="610"/>
      <c r="BI27" s="610"/>
      <c r="BJ27" s="610"/>
      <c r="BK27" s="610"/>
      <c r="BL27" s="610"/>
      <c r="BM27" s="610"/>
      <c r="BN27" s="611"/>
      <c r="BO27" s="635">
        <v>100</v>
      </c>
      <c r="BP27" s="635"/>
      <c r="BQ27" s="635"/>
      <c r="BR27" s="635"/>
      <c r="BS27" s="636" t="s">
        <v>126</v>
      </c>
      <c r="BT27" s="636"/>
      <c r="BU27" s="636"/>
      <c r="BV27" s="636"/>
      <c r="BW27" s="636"/>
      <c r="BX27" s="636"/>
      <c r="BY27" s="636"/>
      <c r="BZ27" s="636"/>
      <c r="CA27" s="636"/>
      <c r="CB27" s="681"/>
      <c r="CD27" s="606" t="s">
        <v>301</v>
      </c>
      <c r="CE27" s="607"/>
      <c r="CF27" s="607"/>
      <c r="CG27" s="607"/>
      <c r="CH27" s="607"/>
      <c r="CI27" s="607"/>
      <c r="CJ27" s="607"/>
      <c r="CK27" s="607"/>
      <c r="CL27" s="607"/>
      <c r="CM27" s="607"/>
      <c r="CN27" s="607"/>
      <c r="CO27" s="607"/>
      <c r="CP27" s="607"/>
      <c r="CQ27" s="608"/>
      <c r="CR27" s="609">
        <v>2168001</v>
      </c>
      <c r="CS27" s="619"/>
      <c r="CT27" s="619"/>
      <c r="CU27" s="619"/>
      <c r="CV27" s="619"/>
      <c r="CW27" s="619"/>
      <c r="CX27" s="619"/>
      <c r="CY27" s="620"/>
      <c r="CZ27" s="612">
        <v>16.7</v>
      </c>
      <c r="DA27" s="621"/>
      <c r="DB27" s="621"/>
      <c r="DC27" s="622"/>
      <c r="DD27" s="615">
        <v>513961</v>
      </c>
      <c r="DE27" s="619"/>
      <c r="DF27" s="619"/>
      <c r="DG27" s="619"/>
      <c r="DH27" s="619"/>
      <c r="DI27" s="619"/>
      <c r="DJ27" s="619"/>
      <c r="DK27" s="620"/>
      <c r="DL27" s="615">
        <v>464533</v>
      </c>
      <c r="DM27" s="619"/>
      <c r="DN27" s="619"/>
      <c r="DO27" s="619"/>
      <c r="DP27" s="619"/>
      <c r="DQ27" s="619"/>
      <c r="DR27" s="619"/>
      <c r="DS27" s="619"/>
      <c r="DT27" s="619"/>
      <c r="DU27" s="619"/>
      <c r="DV27" s="620"/>
      <c r="DW27" s="612">
        <v>6.2</v>
      </c>
      <c r="DX27" s="621"/>
      <c r="DY27" s="621"/>
      <c r="DZ27" s="621"/>
      <c r="EA27" s="621"/>
      <c r="EB27" s="621"/>
      <c r="EC27" s="640"/>
    </row>
    <row r="28" spans="2:133" ht="11.25" customHeight="1" x14ac:dyDescent="0.2">
      <c r="B28" s="606" t="s">
        <v>302</v>
      </c>
      <c r="C28" s="607"/>
      <c r="D28" s="607"/>
      <c r="E28" s="607"/>
      <c r="F28" s="607"/>
      <c r="G28" s="607"/>
      <c r="H28" s="607"/>
      <c r="I28" s="607"/>
      <c r="J28" s="607"/>
      <c r="K28" s="607"/>
      <c r="L28" s="607"/>
      <c r="M28" s="607"/>
      <c r="N28" s="607"/>
      <c r="O28" s="607"/>
      <c r="P28" s="607"/>
      <c r="Q28" s="608"/>
      <c r="R28" s="609">
        <v>4226</v>
      </c>
      <c r="S28" s="610"/>
      <c r="T28" s="610"/>
      <c r="U28" s="610"/>
      <c r="V28" s="610"/>
      <c r="W28" s="610"/>
      <c r="X28" s="610"/>
      <c r="Y28" s="611"/>
      <c r="Z28" s="635">
        <v>0</v>
      </c>
      <c r="AA28" s="635"/>
      <c r="AB28" s="635"/>
      <c r="AC28" s="635"/>
      <c r="AD28" s="636">
        <v>4226</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303</v>
      </c>
      <c r="CE28" s="607"/>
      <c r="CF28" s="607"/>
      <c r="CG28" s="607"/>
      <c r="CH28" s="607"/>
      <c r="CI28" s="607"/>
      <c r="CJ28" s="607"/>
      <c r="CK28" s="607"/>
      <c r="CL28" s="607"/>
      <c r="CM28" s="607"/>
      <c r="CN28" s="607"/>
      <c r="CO28" s="607"/>
      <c r="CP28" s="607"/>
      <c r="CQ28" s="608"/>
      <c r="CR28" s="609">
        <v>1175570</v>
      </c>
      <c r="CS28" s="610"/>
      <c r="CT28" s="610"/>
      <c r="CU28" s="610"/>
      <c r="CV28" s="610"/>
      <c r="CW28" s="610"/>
      <c r="CX28" s="610"/>
      <c r="CY28" s="611"/>
      <c r="CZ28" s="612">
        <v>9</v>
      </c>
      <c r="DA28" s="621"/>
      <c r="DB28" s="621"/>
      <c r="DC28" s="622"/>
      <c r="DD28" s="615">
        <v>1120937</v>
      </c>
      <c r="DE28" s="610"/>
      <c r="DF28" s="610"/>
      <c r="DG28" s="610"/>
      <c r="DH28" s="610"/>
      <c r="DI28" s="610"/>
      <c r="DJ28" s="610"/>
      <c r="DK28" s="611"/>
      <c r="DL28" s="615">
        <v>1120937</v>
      </c>
      <c r="DM28" s="610"/>
      <c r="DN28" s="610"/>
      <c r="DO28" s="610"/>
      <c r="DP28" s="610"/>
      <c r="DQ28" s="610"/>
      <c r="DR28" s="610"/>
      <c r="DS28" s="610"/>
      <c r="DT28" s="610"/>
      <c r="DU28" s="610"/>
      <c r="DV28" s="611"/>
      <c r="DW28" s="612">
        <v>15</v>
      </c>
      <c r="DX28" s="621"/>
      <c r="DY28" s="621"/>
      <c r="DZ28" s="621"/>
      <c r="EA28" s="621"/>
      <c r="EB28" s="621"/>
      <c r="EC28" s="640"/>
    </row>
    <row r="29" spans="2:133" ht="11.25" customHeight="1" x14ac:dyDescent="0.2">
      <c r="B29" s="606" t="s">
        <v>304</v>
      </c>
      <c r="C29" s="607"/>
      <c r="D29" s="607"/>
      <c r="E29" s="607"/>
      <c r="F29" s="607"/>
      <c r="G29" s="607"/>
      <c r="H29" s="607"/>
      <c r="I29" s="607"/>
      <c r="J29" s="607"/>
      <c r="K29" s="607"/>
      <c r="L29" s="607"/>
      <c r="M29" s="607"/>
      <c r="N29" s="607"/>
      <c r="O29" s="607"/>
      <c r="P29" s="607"/>
      <c r="Q29" s="608"/>
      <c r="R29" s="609">
        <v>68732</v>
      </c>
      <c r="S29" s="610"/>
      <c r="T29" s="610"/>
      <c r="U29" s="610"/>
      <c r="V29" s="610"/>
      <c r="W29" s="610"/>
      <c r="X29" s="610"/>
      <c r="Y29" s="611"/>
      <c r="Z29" s="635">
        <v>0.5</v>
      </c>
      <c r="AA29" s="635"/>
      <c r="AB29" s="635"/>
      <c r="AC29" s="635"/>
      <c r="AD29" s="636" t="s">
        <v>126</v>
      </c>
      <c r="AE29" s="636"/>
      <c r="AF29" s="636"/>
      <c r="AG29" s="636"/>
      <c r="AH29" s="636"/>
      <c r="AI29" s="636"/>
      <c r="AJ29" s="636"/>
      <c r="AK29" s="636"/>
      <c r="AL29" s="612" t="s">
        <v>126</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305</v>
      </c>
      <c r="CE29" s="630"/>
      <c r="CF29" s="606" t="s">
        <v>69</v>
      </c>
      <c r="CG29" s="607"/>
      <c r="CH29" s="607"/>
      <c r="CI29" s="607"/>
      <c r="CJ29" s="607"/>
      <c r="CK29" s="607"/>
      <c r="CL29" s="607"/>
      <c r="CM29" s="607"/>
      <c r="CN29" s="607"/>
      <c r="CO29" s="607"/>
      <c r="CP29" s="607"/>
      <c r="CQ29" s="608"/>
      <c r="CR29" s="609">
        <v>1175570</v>
      </c>
      <c r="CS29" s="619"/>
      <c r="CT29" s="619"/>
      <c r="CU29" s="619"/>
      <c r="CV29" s="619"/>
      <c r="CW29" s="619"/>
      <c r="CX29" s="619"/>
      <c r="CY29" s="620"/>
      <c r="CZ29" s="612">
        <v>9</v>
      </c>
      <c r="DA29" s="621"/>
      <c r="DB29" s="621"/>
      <c r="DC29" s="622"/>
      <c r="DD29" s="615">
        <v>1120937</v>
      </c>
      <c r="DE29" s="619"/>
      <c r="DF29" s="619"/>
      <c r="DG29" s="619"/>
      <c r="DH29" s="619"/>
      <c r="DI29" s="619"/>
      <c r="DJ29" s="619"/>
      <c r="DK29" s="620"/>
      <c r="DL29" s="615">
        <v>1120937</v>
      </c>
      <c r="DM29" s="619"/>
      <c r="DN29" s="619"/>
      <c r="DO29" s="619"/>
      <c r="DP29" s="619"/>
      <c r="DQ29" s="619"/>
      <c r="DR29" s="619"/>
      <c r="DS29" s="619"/>
      <c r="DT29" s="619"/>
      <c r="DU29" s="619"/>
      <c r="DV29" s="620"/>
      <c r="DW29" s="612">
        <v>15</v>
      </c>
      <c r="DX29" s="621"/>
      <c r="DY29" s="621"/>
      <c r="DZ29" s="621"/>
      <c r="EA29" s="621"/>
      <c r="EB29" s="621"/>
      <c r="EC29" s="640"/>
    </row>
    <row r="30" spans="2:133" ht="11.25" customHeight="1" x14ac:dyDescent="0.2">
      <c r="B30" s="606" t="s">
        <v>306</v>
      </c>
      <c r="C30" s="607"/>
      <c r="D30" s="607"/>
      <c r="E30" s="607"/>
      <c r="F30" s="607"/>
      <c r="G30" s="607"/>
      <c r="H30" s="607"/>
      <c r="I30" s="607"/>
      <c r="J30" s="607"/>
      <c r="K30" s="607"/>
      <c r="L30" s="607"/>
      <c r="M30" s="607"/>
      <c r="N30" s="607"/>
      <c r="O30" s="607"/>
      <c r="P30" s="607"/>
      <c r="Q30" s="608"/>
      <c r="R30" s="609">
        <v>26621</v>
      </c>
      <c r="S30" s="610"/>
      <c r="T30" s="610"/>
      <c r="U30" s="610"/>
      <c r="V30" s="610"/>
      <c r="W30" s="610"/>
      <c r="X30" s="610"/>
      <c r="Y30" s="611"/>
      <c r="Z30" s="635">
        <v>0.2</v>
      </c>
      <c r="AA30" s="635"/>
      <c r="AB30" s="635"/>
      <c r="AC30" s="635"/>
      <c r="AD30" s="636">
        <v>19082</v>
      </c>
      <c r="AE30" s="636"/>
      <c r="AF30" s="636"/>
      <c r="AG30" s="636"/>
      <c r="AH30" s="636"/>
      <c r="AI30" s="636"/>
      <c r="AJ30" s="636"/>
      <c r="AK30" s="636"/>
      <c r="AL30" s="612">
        <v>0.3</v>
      </c>
      <c r="AM30" s="613"/>
      <c r="AN30" s="613"/>
      <c r="AO30" s="637"/>
      <c r="AP30" s="662" t="s">
        <v>224</v>
      </c>
      <c r="AQ30" s="663"/>
      <c r="AR30" s="663"/>
      <c r="AS30" s="663"/>
      <c r="AT30" s="663"/>
      <c r="AU30" s="663"/>
      <c r="AV30" s="663"/>
      <c r="AW30" s="663"/>
      <c r="AX30" s="663"/>
      <c r="AY30" s="663"/>
      <c r="AZ30" s="663"/>
      <c r="BA30" s="663"/>
      <c r="BB30" s="663"/>
      <c r="BC30" s="663"/>
      <c r="BD30" s="663"/>
      <c r="BE30" s="663"/>
      <c r="BF30" s="664"/>
      <c r="BG30" s="662" t="s">
        <v>307</v>
      </c>
      <c r="BH30" s="679"/>
      <c r="BI30" s="679"/>
      <c r="BJ30" s="679"/>
      <c r="BK30" s="679"/>
      <c r="BL30" s="679"/>
      <c r="BM30" s="679"/>
      <c r="BN30" s="679"/>
      <c r="BO30" s="679"/>
      <c r="BP30" s="679"/>
      <c r="BQ30" s="680"/>
      <c r="BR30" s="662" t="s">
        <v>308</v>
      </c>
      <c r="BS30" s="679"/>
      <c r="BT30" s="679"/>
      <c r="BU30" s="679"/>
      <c r="BV30" s="679"/>
      <c r="BW30" s="679"/>
      <c r="BX30" s="679"/>
      <c r="BY30" s="679"/>
      <c r="BZ30" s="679"/>
      <c r="CA30" s="679"/>
      <c r="CB30" s="680"/>
      <c r="CD30" s="631"/>
      <c r="CE30" s="632"/>
      <c r="CF30" s="606" t="s">
        <v>309</v>
      </c>
      <c r="CG30" s="607"/>
      <c r="CH30" s="607"/>
      <c r="CI30" s="607"/>
      <c r="CJ30" s="607"/>
      <c r="CK30" s="607"/>
      <c r="CL30" s="607"/>
      <c r="CM30" s="607"/>
      <c r="CN30" s="607"/>
      <c r="CO30" s="607"/>
      <c r="CP30" s="607"/>
      <c r="CQ30" s="608"/>
      <c r="CR30" s="609">
        <v>1141855</v>
      </c>
      <c r="CS30" s="610"/>
      <c r="CT30" s="610"/>
      <c r="CU30" s="610"/>
      <c r="CV30" s="610"/>
      <c r="CW30" s="610"/>
      <c r="CX30" s="610"/>
      <c r="CY30" s="611"/>
      <c r="CZ30" s="612">
        <v>8.8000000000000007</v>
      </c>
      <c r="DA30" s="621"/>
      <c r="DB30" s="621"/>
      <c r="DC30" s="622"/>
      <c r="DD30" s="615">
        <v>1087222</v>
      </c>
      <c r="DE30" s="610"/>
      <c r="DF30" s="610"/>
      <c r="DG30" s="610"/>
      <c r="DH30" s="610"/>
      <c r="DI30" s="610"/>
      <c r="DJ30" s="610"/>
      <c r="DK30" s="611"/>
      <c r="DL30" s="615">
        <v>1087222</v>
      </c>
      <c r="DM30" s="610"/>
      <c r="DN30" s="610"/>
      <c r="DO30" s="610"/>
      <c r="DP30" s="610"/>
      <c r="DQ30" s="610"/>
      <c r="DR30" s="610"/>
      <c r="DS30" s="610"/>
      <c r="DT30" s="610"/>
      <c r="DU30" s="610"/>
      <c r="DV30" s="611"/>
      <c r="DW30" s="612">
        <v>14.6</v>
      </c>
      <c r="DX30" s="621"/>
      <c r="DY30" s="621"/>
      <c r="DZ30" s="621"/>
      <c r="EA30" s="621"/>
      <c r="EB30" s="621"/>
      <c r="EC30" s="640"/>
    </row>
    <row r="31" spans="2:133" ht="11.25" customHeight="1" x14ac:dyDescent="0.2">
      <c r="B31" s="606" t="s">
        <v>310</v>
      </c>
      <c r="C31" s="607"/>
      <c r="D31" s="607"/>
      <c r="E31" s="607"/>
      <c r="F31" s="607"/>
      <c r="G31" s="607"/>
      <c r="H31" s="607"/>
      <c r="I31" s="607"/>
      <c r="J31" s="607"/>
      <c r="K31" s="607"/>
      <c r="L31" s="607"/>
      <c r="M31" s="607"/>
      <c r="N31" s="607"/>
      <c r="O31" s="607"/>
      <c r="P31" s="607"/>
      <c r="Q31" s="608"/>
      <c r="R31" s="609">
        <v>14105</v>
      </c>
      <c r="S31" s="610"/>
      <c r="T31" s="610"/>
      <c r="U31" s="610"/>
      <c r="V31" s="610"/>
      <c r="W31" s="610"/>
      <c r="X31" s="610"/>
      <c r="Y31" s="611"/>
      <c r="Z31" s="635">
        <v>0.1</v>
      </c>
      <c r="AA31" s="635"/>
      <c r="AB31" s="635"/>
      <c r="AC31" s="635"/>
      <c r="AD31" s="636" t="s">
        <v>126</v>
      </c>
      <c r="AE31" s="636"/>
      <c r="AF31" s="636"/>
      <c r="AG31" s="636"/>
      <c r="AH31" s="636"/>
      <c r="AI31" s="636"/>
      <c r="AJ31" s="636"/>
      <c r="AK31" s="636"/>
      <c r="AL31" s="612" t="s">
        <v>126</v>
      </c>
      <c r="AM31" s="613"/>
      <c r="AN31" s="613"/>
      <c r="AO31" s="637"/>
      <c r="AP31" s="673" t="s">
        <v>311</v>
      </c>
      <c r="AQ31" s="674"/>
      <c r="AR31" s="674"/>
      <c r="AS31" s="674"/>
      <c r="AT31" s="675" t="s">
        <v>312</v>
      </c>
      <c r="AU31" s="347"/>
      <c r="AV31" s="347"/>
      <c r="AW31" s="347"/>
      <c r="AX31" s="659" t="s">
        <v>187</v>
      </c>
      <c r="AY31" s="660"/>
      <c r="AZ31" s="660"/>
      <c r="BA31" s="660"/>
      <c r="BB31" s="660"/>
      <c r="BC31" s="660"/>
      <c r="BD31" s="660"/>
      <c r="BE31" s="660"/>
      <c r="BF31" s="661"/>
      <c r="BG31" s="669">
        <v>98.6</v>
      </c>
      <c r="BH31" s="670"/>
      <c r="BI31" s="670"/>
      <c r="BJ31" s="670"/>
      <c r="BK31" s="670"/>
      <c r="BL31" s="670"/>
      <c r="BM31" s="671">
        <v>91.2</v>
      </c>
      <c r="BN31" s="670"/>
      <c r="BO31" s="670"/>
      <c r="BP31" s="670"/>
      <c r="BQ31" s="672"/>
      <c r="BR31" s="669">
        <v>98.4</v>
      </c>
      <c r="BS31" s="670"/>
      <c r="BT31" s="670"/>
      <c r="BU31" s="670"/>
      <c r="BV31" s="670"/>
      <c r="BW31" s="670"/>
      <c r="BX31" s="671">
        <v>90.9</v>
      </c>
      <c r="BY31" s="670"/>
      <c r="BZ31" s="670"/>
      <c r="CA31" s="670"/>
      <c r="CB31" s="672"/>
      <c r="CD31" s="631"/>
      <c r="CE31" s="632"/>
      <c r="CF31" s="606" t="s">
        <v>313</v>
      </c>
      <c r="CG31" s="607"/>
      <c r="CH31" s="607"/>
      <c r="CI31" s="607"/>
      <c r="CJ31" s="607"/>
      <c r="CK31" s="607"/>
      <c r="CL31" s="607"/>
      <c r="CM31" s="607"/>
      <c r="CN31" s="607"/>
      <c r="CO31" s="607"/>
      <c r="CP31" s="607"/>
      <c r="CQ31" s="608"/>
      <c r="CR31" s="609">
        <v>33715</v>
      </c>
      <c r="CS31" s="619"/>
      <c r="CT31" s="619"/>
      <c r="CU31" s="619"/>
      <c r="CV31" s="619"/>
      <c r="CW31" s="619"/>
      <c r="CX31" s="619"/>
      <c r="CY31" s="620"/>
      <c r="CZ31" s="612">
        <v>0.3</v>
      </c>
      <c r="DA31" s="621"/>
      <c r="DB31" s="621"/>
      <c r="DC31" s="622"/>
      <c r="DD31" s="615">
        <v>33715</v>
      </c>
      <c r="DE31" s="619"/>
      <c r="DF31" s="619"/>
      <c r="DG31" s="619"/>
      <c r="DH31" s="619"/>
      <c r="DI31" s="619"/>
      <c r="DJ31" s="619"/>
      <c r="DK31" s="620"/>
      <c r="DL31" s="615">
        <v>33715</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2">
      <c r="B32" s="606" t="s">
        <v>314</v>
      </c>
      <c r="C32" s="607"/>
      <c r="D32" s="607"/>
      <c r="E32" s="607"/>
      <c r="F32" s="607"/>
      <c r="G32" s="607"/>
      <c r="H32" s="607"/>
      <c r="I32" s="607"/>
      <c r="J32" s="607"/>
      <c r="K32" s="607"/>
      <c r="L32" s="607"/>
      <c r="M32" s="607"/>
      <c r="N32" s="607"/>
      <c r="O32" s="607"/>
      <c r="P32" s="607"/>
      <c r="Q32" s="608"/>
      <c r="R32" s="609">
        <v>1991793</v>
      </c>
      <c r="S32" s="610"/>
      <c r="T32" s="610"/>
      <c r="U32" s="610"/>
      <c r="V32" s="610"/>
      <c r="W32" s="610"/>
      <c r="X32" s="610"/>
      <c r="Y32" s="611"/>
      <c r="Z32" s="635">
        <v>14.7</v>
      </c>
      <c r="AA32" s="635"/>
      <c r="AB32" s="635"/>
      <c r="AC32" s="635"/>
      <c r="AD32" s="636" t="s">
        <v>126</v>
      </c>
      <c r="AE32" s="636"/>
      <c r="AF32" s="636"/>
      <c r="AG32" s="636"/>
      <c r="AH32" s="636"/>
      <c r="AI32" s="636"/>
      <c r="AJ32" s="636"/>
      <c r="AK32" s="636"/>
      <c r="AL32" s="612" t="s">
        <v>126</v>
      </c>
      <c r="AM32" s="613"/>
      <c r="AN32" s="613"/>
      <c r="AO32" s="637"/>
      <c r="AP32" s="646"/>
      <c r="AQ32" s="647"/>
      <c r="AR32" s="647"/>
      <c r="AS32" s="647"/>
      <c r="AT32" s="676"/>
      <c r="AU32" s="205" t="s">
        <v>315</v>
      </c>
      <c r="AX32" s="606" t="s">
        <v>316</v>
      </c>
      <c r="AY32" s="607"/>
      <c r="AZ32" s="607"/>
      <c r="BA32" s="607"/>
      <c r="BB32" s="607"/>
      <c r="BC32" s="607"/>
      <c r="BD32" s="607"/>
      <c r="BE32" s="607"/>
      <c r="BF32" s="608"/>
      <c r="BG32" s="678">
        <v>99</v>
      </c>
      <c r="BH32" s="619"/>
      <c r="BI32" s="619"/>
      <c r="BJ32" s="619"/>
      <c r="BK32" s="619"/>
      <c r="BL32" s="619"/>
      <c r="BM32" s="613">
        <v>95.1</v>
      </c>
      <c r="BN32" s="619"/>
      <c r="BO32" s="619"/>
      <c r="BP32" s="619"/>
      <c r="BQ32" s="644"/>
      <c r="BR32" s="678">
        <v>98.9</v>
      </c>
      <c r="BS32" s="619"/>
      <c r="BT32" s="619"/>
      <c r="BU32" s="619"/>
      <c r="BV32" s="619"/>
      <c r="BW32" s="619"/>
      <c r="BX32" s="613">
        <v>94.4</v>
      </c>
      <c r="BY32" s="619"/>
      <c r="BZ32" s="619"/>
      <c r="CA32" s="619"/>
      <c r="CB32" s="644"/>
      <c r="CD32" s="633"/>
      <c r="CE32" s="634"/>
      <c r="CF32" s="606" t="s">
        <v>317</v>
      </c>
      <c r="CG32" s="607"/>
      <c r="CH32" s="607"/>
      <c r="CI32" s="607"/>
      <c r="CJ32" s="607"/>
      <c r="CK32" s="607"/>
      <c r="CL32" s="607"/>
      <c r="CM32" s="607"/>
      <c r="CN32" s="607"/>
      <c r="CO32" s="607"/>
      <c r="CP32" s="607"/>
      <c r="CQ32" s="608"/>
      <c r="CR32" s="609" t="s">
        <v>126</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126</v>
      </c>
      <c r="DM32" s="610"/>
      <c r="DN32" s="610"/>
      <c r="DO32" s="610"/>
      <c r="DP32" s="610"/>
      <c r="DQ32" s="610"/>
      <c r="DR32" s="610"/>
      <c r="DS32" s="610"/>
      <c r="DT32" s="610"/>
      <c r="DU32" s="610"/>
      <c r="DV32" s="611"/>
      <c r="DW32" s="612" t="s">
        <v>126</v>
      </c>
      <c r="DX32" s="621"/>
      <c r="DY32" s="621"/>
      <c r="DZ32" s="621"/>
      <c r="EA32" s="621"/>
      <c r="EB32" s="621"/>
      <c r="EC32" s="640"/>
    </row>
    <row r="33" spans="2:133" ht="11.25" customHeight="1" x14ac:dyDescent="0.2">
      <c r="B33" s="666" t="s">
        <v>318</v>
      </c>
      <c r="C33" s="667"/>
      <c r="D33" s="667"/>
      <c r="E33" s="667"/>
      <c r="F33" s="667"/>
      <c r="G33" s="667"/>
      <c r="H33" s="667"/>
      <c r="I33" s="667"/>
      <c r="J33" s="667"/>
      <c r="K33" s="667"/>
      <c r="L33" s="667"/>
      <c r="M33" s="667"/>
      <c r="N33" s="667"/>
      <c r="O33" s="667"/>
      <c r="P33" s="667"/>
      <c r="Q33" s="668"/>
      <c r="R33" s="609" t="s">
        <v>126</v>
      </c>
      <c r="S33" s="610"/>
      <c r="T33" s="610"/>
      <c r="U33" s="610"/>
      <c r="V33" s="610"/>
      <c r="W33" s="610"/>
      <c r="X33" s="610"/>
      <c r="Y33" s="611"/>
      <c r="Z33" s="635" t="s">
        <v>126</v>
      </c>
      <c r="AA33" s="635"/>
      <c r="AB33" s="635"/>
      <c r="AC33" s="635"/>
      <c r="AD33" s="636" t="s">
        <v>126</v>
      </c>
      <c r="AE33" s="636"/>
      <c r="AF33" s="636"/>
      <c r="AG33" s="636"/>
      <c r="AH33" s="636"/>
      <c r="AI33" s="636"/>
      <c r="AJ33" s="636"/>
      <c r="AK33" s="636"/>
      <c r="AL33" s="612" t="s">
        <v>126</v>
      </c>
      <c r="AM33" s="613"/>
      <c r="AN33" s="613"/>
      <c r="AO33" s="637"/>
      <c r="AP33" s="648"/>
      <c r="AQ33" s="649"/>
      <c r="AR33" s="649"/>
      <c r="AS33" s="649"/>
      <c r="AT33" s="677"/>
      <c r="AU33" s="343"/>
      <c r="AV33" s="343"/>
      <c r="AW33" s="343"/>
      <c r="AX33" s="586" t="s">
        <v>319</v>
      </c>
      <c r="AY33" s="587"/>
      <c r="AZ33" s="587"/>
      <c r="BA33" s="587"/>
      <c r="BB33" s="587"/>
      <c r="BC33" s="587"/>
      <c r="BD33" s="587"/>
      <c r="BE33" s="587"/>
      <c r="BF33" s="588"/>
      <c r="BG33" s="665">
        <v>98</v>
      </c>
      <c r="BH33" s="590"/>
      <c r="BI33" s="590"/>
      <c r="BJ33" s="590"/>
      <c r="BK33" s="590"/>
      <c r="BL33" s="590"/>
      <c r="BM33" s="627">
        <v>86.7</v>
      </c>
      <c r="BN33" s="590"/>
      <c r="BO33" s="590"/>
      <c r="BP33" s="590"/>
      <c r="BQ33" s="638"/>
      <c r="BR33" s="665">
        <v>97.9</v>
      </c>
      <c r="BS33" s="590"/>
      <c r="BT33" s="590"/>
      <c r="BU33" s="590"/>
      <c r="BV33" s="590"/>
      <c r="BW33" s="590"/>
      <c r="BX33" s="627">
        <v>86.9</v>
      </c>
      <c r="BY33" s="590"/>
      <c r="BZ33" s="590"/>
      <c r="CA33" s="590"/>
      <c r="CB33" s="638"/>
      <c r="CD33" s="606" t="s">
        <v>320</v>
      </c>
      <c r="CE33" s="607"/>
      <c r="CF33" s="607"/>
      <c r="CG33" s="607"/>
      <c r="CH33" s="607"/>
      <c r="CI33" s="607"/>
      <c r="CJ33" s="607"/>
      <c r="CK33" s="607"/>
      <c r="CL33" s="607"/>
      <c r="CM33" s="607"/>
      <c r="CN33" s="607"/>
      <c r="CO33" s="607"/>
      <c r="CP33" s="607"/>
      <c r="CQ33" s="608"/>
      <c r="CR33" s="609">
        <v>6379553</v>
      </c>
      <c r="CS33" s="619"/>
      <c r="CT33" s="619"/>
      <c r="CU33" s="619"/>
      <c r="CV33" s="619"/>
      <c r="CW33" s="619"/>
      <c r="CX33" s="619"/>
      <c r="CY33" s="620"/>
      <c r="CZ33" s="612">
        <v>49.1</v>
      </c>
      <c r="DA33" s="621"/>
      <c r="DB33" s="621"/>
      <c r="DC33" s="622"/>
      <c r="DD33" s="615">
        <v>4766753</v>
      </c>
      <c r="DE33" s="619"/>
      <c r="DF33" s="619"/>
      <c r="DG33" s="619"/>
      <c r="DH33" s="619"/>
      <c r="DI33" s="619"/>
      <c r="DJ33" s="619"/>
      <c r="DK33" s="620"/>
      <c r="DL33" s="615">
        <v>3145956</v>
      </c>
      <c r="DM33" s="619"/>
      <c r="DN33" s="619"/>
      <c r="DO33" s="619"/>
      <c r="DP33" s="619"/>
      <c r="DQ33" s="619"/>
      <c r="DR33" s="619"/>
      <c r="DS33" s="619"/>
      <c r="DT33" s="619"/>
      <c r="DU33" s="619"/>
      <c r="DV33" s="620"/>
      <c r="DW33" s="612">
        <v>42.1</v>
      </c>
      <c r="DX33" s="621"/>
      <c r="DY33" s="621"/>
      <c r="DZ33" s="621"/>
      <c r="EA33" s="621"/>
      <c r="EB33" s="621"/>
      <c r="EC33" s="640"/>
    </row>
    <row r="34" spans="2:133" ht="11.25" customHeight="1" x14ac:dyDescent="0.2">
      <c r="B34" s="606" t="s">
        <v>321</v>
      </c>
      <c r="C34" s="607"/>
      <c r="D34" s="607"/>
      <c r="E34" s="607"/>
      <c r="F34" s="607"/>
      <c r="G34" s="607"/>
      <c r="H34" s="607"/>
      <c r="I34" s="607"/>
      <c r="J34" s="607"/>
      <c r="K34" s="607"/>
      <c r="L34" s="607"/>
      <c r="M34" s="607"/>
      <c r="N34" s="607"/>
      <c r="O34" s="607"/>
      <c r="P34" s="607"/>
      <c r="Q34" s="608"/>
      <c r="R34" s="609">
        <v>838894</v>
      </c>
      <c r="S34" s="610"/>
      <c r="T34" s="610"/>
      <c r="U34" s="610"/>
      <c r="V34" s="610"/>
      <c r="W34" s="610"/>
      <c r="X34" s="610"/>
      <c r="Y34" s="611"/>
      <c r="Z34" s="635">
        <v>6.2</v>
      </c>
      <c r="AA34" s="635"/>
      <c r="AB34" s="635"/>
      <c r="AC34" s="635"/>
      <c r="AD34" s="636" t="s">
        <v>126</v>
      </c>
      <c r="AE34" s="636"/>
      <c r="AF34" s="636"/>
      <c r="AG34" s="636"/>
      <c r="AH34" s="636"/>
      <c r="AI34" s="636"/>
      <c r="AJ34" s="636"/>
      <c r="AK34" s="636"/>
      <c r="AL34" s="612" t="s">
        <v>126</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322</v>
      </c>
      <c r="CE34" s="607"/>
      <c r="CF34" s="607"/>
      <c r="CG34" s="607"/>
      <c r="CH34" s="607"/>
      <c r="CI34" s="607"/>
      <c r="CJ34" s="607"/>
      <c r="CK34" s="607"/>
      <c r="CL34" s="607"/>
      <c r="CM34" s="607"/>
      <c r="CN34" s="607"/>
      <c r="CO34" s="607"/>
      <c r="CP34" s="607"/>
      <c r="CQ34" s="608"/>
      <c r="CR34" s="609">
        <v>1904239</v>
      </c>
      <c r="CS34" s="610"/>
      <c r="CT34" s="610"/>
      <c r="CU34" s="610"/>
      <c r="CV34" s="610"/>
      <c r="CW34" s="610"/>
      <c r="CX34" s="610"/>
      <c r="CY34" s="611"/>
      <c r="CZ34" s="612">
        <v>14.7</v>
      </c>
      <c r="DA34" s="621"/>
      <c r="DB34" s="621"/>
      <c r="DC34" s="622"/>
      <c r="DD34" s="615">
        <v>1348101</v>
      </c>
      <c r="DE34" s="610"/>
      <c r="DF34" s="610"/>
      <c r="DG34" s="610"/>
      <c r="DH34" s="610"/>
      <c r="DI34" s="610"/>
      <c r="DJ34" s="610"/>
      <c r="DK34" s="611"/>
      <c r="DL34" s="615">
        <v>1004326</v>
      </c>
      <c r="DM34" s="610"/>
      <c r="DN34" s="610"/>
      <c r="DO34" s="610"/>
      <c r="DP34" s="610"/>
      <c r="DQ34" s="610"/>
      <c r="DR34" s="610"/>
      <c r="DS34" s="610"/>
      <c r="DT34" s="610"/>
      <c r="DU34" s="610"/>
      <c r="DV34" s="611"/>
      <c r="DW34" s="612">
        <v>13.4</v>
      </c>
      <c r="DX34" s="621"/>
      <c r="DY34" s="621"/>
      <c r="DZ34" s="621"/>
      <c r="EA34" s="621"/>
      <c r="EB34" s="621"/>
      <c r="EC34" s="640"/>
    </row>
    <row r="35" spans="2:133" ht="11.25" customHeight="1" x14ac:dyDescent="0.2">
      <c r="B35" s="606" t="s">
        <v>323</v>
      </c>
      <c r="C35" s="607"/>
      <c r="D35" s="607"/>
      <c r="E35" s="607"/>
      <c r="F35" s="607"/>
      <c r="G35" s="607"/>
      <c r="H35" s="607"/>
      <c r="I35" s="607"/>
      <c r="J35" s="607"/>
      <c r="K35" s="607"/>
      <c r="L35" s="607"/>
      <c r="M35" s="607"/>
      <c r="N35" s="607"/>
      <c r="O35" s="607"/>
      <c r="P35" s="607"/>
      <c r="Q35" s="608"/>
      <c r="R35" s="609">
        <v>18728</v>
      </c>
      <c r="S35" s="610"/>
      <c r="T35" s="610"/>
      <c r="U35" s="610"/>
      <c r="V35" s="610"/>
      <c r="W35" s="610"/>
      <c r="X35" s="610"/>
      <c r="Y35" s="611"/>
      <c r="Z35" s="635">
        <v>0.1</v>
      </c>
      <c r="AA35" s="635"/>
      <c r="AB35" s="635"/>
      <c r="AC35" s="635"/>
      <c r="AD35" s="636">
        <v>14878</v>
      </c>
      <c r="AE35" s="636"/>
      <c r="AF35" s="636"/>
      <c r="AG35" s="636"/>
      <c r="AH35" s="636"/>
      <c r="AI35" s="636"/>
      <c r="AJ35" s="636"/>
      <c r="AK35" s="636"/>
      <c r="AL35" s="612">
        <v>0.2</v>
      </c>
      <c r="AM35" s="613"/>
      <c r="AN35" s="613"/>
      <c r="AO35" s="637"/>
      <c r="AP35" s="211"/>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326</v>
      </c>
      <c r="CE35" s="607"/>
      <c r="CF35" s="607"/>
      <c r="CG35" s="607"/>
      <c r="CH35" s="607"/>
      <c r="CI35" s="607"/>
      <c r="CJ35" s="607"/>
      <c r="CK35" s="607"/>
      <c r="CL35" s="607"/>
      <c r="CM35" s="607"/>
      <c r="CN35" s="607"/>
      <c r="CO35" s="607"/>
      <c r="CP35" s="607"/>
      <c r="CQ35" s="608"/>
      <c r="CR35" s="609">
        <v>34093</v>
      </c>
      <c r="CS35" s="619"/>
      <c r="CT35" s="619"/>
      <c r="CU35" s="619"/>
      <c r="CV35" s="619"/>
      <c r="CW35" s="619"/>
      <c r="CX35" s="619"/>
      <c r="CY35" s="620"/>
      <c r="CZ35" s="612">
        <v>0.3</v>
      </c>
      <c r="DA35" s="621"/>
      <c r="DB35" s="621"/>
      <c r="DC35" s="622"/>
      <c r="DD35" s="615">
        <v>22451</v>
      </c>
      <c r="DE35" s="619"/>
      <c r="DF35" s="619"/>
      <c r="DG35" s="619"/>
      <c r="DH35" s="619"/>
      <c r="DI35" s="619"/>
      <c r="DJ35" s="619"/>
      <c r="DK35" s="620"/>
      <c r="DL35" s="615">
        <v>17843</v>
      </c>
      <c r="DM35" s="619"/>
      <c r="DN35" s="619"/>
      <c r="DO35" s="619"/>
      <c r="DP35" s="619"/>
      <c r="DQ35" s="619"/>
      <c r="DR35" s="619"/>
      <c r="DS35" s="619"/>
      <c r="DT35" s="619"/>
      <c r="DU35" s="619"/>
      <c r="DV35" s="620"/>
      <c r="DW35" s="612">
        <v>0.2</v>
      </c>
      <c r="DX35" s="621"/>
      <c r="DY35" s="621"/>
      <c r="DZ35" s="621"/>
      <c r="EA35" s="621"/>
      <c r="EB35" s="621"/>
      <c r="EC35" s="640"/>
    </row>
    <row r="36" spans="2:133" ht="11.25" customHeight="1" x14ac:dyDescent="0.2">
      <c r="B36" s="606" t="s">
        <v>327</v>
      </c>
      <c r="C36" s="607"/>
      <c r="D36" s="607"/>
      <c r="E36" s="607"/>
      <c r="F36" s="607"/>
      <c r="G36" s="607"/>
      <c r="H36" s="607"/>
      <c r="I36" s="607"/>
      <c r="J36" s="607"/>
      <c r="K36" s="607"/>
      <c r="L36" s="607"/>
      <c r="M36" s="607"/>
      <c r="N36" s="607"/>
      <c r="O36" s="607"/>
      <c r="P36" s="607"/>
      <c r="Q36" s="608"/>
      <c r="R36" s="609">
        <v>102532</v>
      </c>
      <c r="S36" s="610"/>
      <c r="T36" s="610"/>
      <c r="U36" s="610"/>
      <c r="V36" s="610"/>
      <c r="W36" s="610"/>
      <c r="X36" s="610"/>
      <c r="Y36" s="611"/>
      <c r="Z36" s="635">
        <v>0.8</v>
      </c>
      <c r="AA36" s="635"/>
      <c r="AB36" s="635"/>
      <c r="AC36" s="635"/>
      <c r="AD36" s="636" t="s">
        <v>126</v>
      </c>
      <c r="AE36" s="636"/>
      <c r="AF36" s="636"/>
      <c r="AG36" s="636"/>
      <c r="AH36" s="636"/>
      <c r="AI36" s="636"/>
      <c r="AJ36" s="636"/>
      <c r="AK36" s="636"/>
      <c r="AL36" s="612" t="s">
        <v>126</v>
      </c>
      <c r="AM36" s="613"/>
      <c r="AN36" s="613"/>
      <c r="AO36" s="637"/>
      <c r="AP36" s="211"/>
      <c r="AQ36" s="653" t="s">
        <v>328</v>
      </c>
      <c r="AR36" s="654"/>
      <c r="AS36" s="654"/>
      <c r="AT36" s="654"/>
      <c r="AU36" s="654"/>
      <c r="AV36" s="654"/>
      <c r="AW36" s="654"/>
      <c r="AX36" s="654"/>
      <c r="AY36" s="655"/>
      <c r="AZ36" s="656">
        <v>1502579</v>
      </c>
      <c r="BA36" s="657"/>
      <c r="BB36" s="657"/>
      <c r="BC36" s="657"/>
      <c r="BD36" s="657"/>
      <c r="BE36" s="657"/>
      <c r="BF36" s="658"/>
      <c r="BG36" s="659" t="s">
        <v>329</v>
      </c>
      <c r="BH36" s="660"/>
      <c r="BI36" s="660"/>
      <c r="BJ36" s="660"/>
      <c r="BK36" s="660"/>
      <c r="BL36" s="660"/>
      <c r="BM36" s="660"/>
      <c r="BN36" s="660"/>
      <c r="BO36" s="660"/>
      <c r="BP36" s="660"/>
      <c r="BQ36" s="660"/>
      <c r="BR36" s="660"/>
      <c r="BS36" s="660"/>
      <c r="BT36" s="660"/>
      <c r="BU36" s="661"/>
      <c r="BV36" s="656">
        <v>55563</v>
      </c>
      <c r="BW36" s="657"/>
      <c r="BX36" s="657"/>
      <c r="BY36" s="657"/>
      <c r="BZ36" s="657"/>
      <c r="CA36" s="657"/>
      <c r="CB36" s="658"/>
      <c r="CD36" s="606" t="s">
        <v>330</v>
      </c>
      <c r="CE36" s="607"/>
      <c r="CF36" s="607"/>
      <c r="CG36" s="607"/>
      <c r="CH36" s="607"/>
      <c r="CI36" s="607"/>
      <c r="CJ36" s="607"/>
      <c r="CK36" s="607"/>
      <c r="CL36" s="607"/>
      <c r="CM36" s="607"/>
      <c r="CN36" s="607"/>
      <c r="CO36" s="607"/>
      <c r="CP36" s="607"/>
      <c r="CQ36" s="608"/>
      <c r="CR36" s="609">
        <v>2673662</v>
      </c>
      <c r="CS36" s="610"/>
      <c r="CT36" s="610"/>
      <c r="CU36" s="610"/>
      <c r="CV36" s="610"/>
      <c r="CW36" s="610"/>
      <c r="CX36" s="610"/>
      <c r="CY36" s="611"/>
      <c r="CZ36" s="612">
        <v>20.6</v>
      </c>
      <c r="DA36" s="621"/>
      <c r="DB36" s="621"/>
      <c r="DC36" s="622"/>
      <c r="DD36" s="615">
        <v>1927294</v>
      </c>
      <c r="DE36" s="610"/>
      <c r="DF36" s="610"/>
      <c r="DG36" s="610"/>
      <c r="DH36" s="610"/>
      <c r="DI36" s="610"/>
      <c r="DJ36" s="610"/>
      <c r="DK36" s="611"/>
      <c r="DL36" s="615">
        <v>1383792</v>
      </c>
      <c r="DM36" s="610"/>
      <c r="DN36" s="610"/>
      <c r="DO36" s="610"/>
      <c r="DP36" s="610"/>
      <c r="DQ36" s="610"/>
      <c r="DR36" s="610"/>
      <c r="DS36" s="610"/>
      <c r="DT36" s="610"/>
      <c r="DU36" s="610"/>
      <c r="DV36" s="611"/>
      <c r="DW36" s="612">
        <v>18.5</v>
      </c>
      <c r="DX36" s="621"/>
      <c r="DY36" s="621"/>
      <c r="DZ36" s="621"/>
      <c r="EA36" s="621"/>
      <c r="EB36" s="621"/>
      <c r="EC36" s="640"/>
    </row>
    <row r="37" spans="2:133" ht="11.25" customHeight="1" x14ac:dyDescent="0.2">
      <c r="B37" s="606" t="s">
        <v>331</v>
      </c>
      <c r="C37" s="607"/>
      <c r="D37" s="607"/>
      <c r="E37" s="607"/>
      <c r="F37" s="607"/>
      <c r="G37" s="607"/>
      <c r="H37" s="607"/>
      <c r="I37" s="607"/>
      <c r="J37" s="607"/>
      <c r="K37" s="607"/>
      <c r="L37" s="607"/>
      <c r="M37" s="607"/>
      <c r="N37" s="607"/>
      <c r="O37" s="607"/>
      <c r="P37" s="607"/>
      <c r="Q37" s="608"/>
      <c r="R37" s="609">
        <v>424796</v>
      </c>
      <c r="S37" s="610"/>
      <c r="T37" s="610"/>
      <c r="U37" s="610"/>
      <c r="V37" s="610"/>
      <c r="W37" s="610"/>
      <c r="X37" s="610"/>
      <c r="Y37" s="611"/>
      <c r="Z37" s="635">
        <v>3.1</v>
      </c>
      <c r="AA37" s="635"/>
      <c r="AB37" s="635"/>
      <c r="AC37" s="635"/>
      <c r="AD37" s="636" t="s">
        <v>126</v>
      </c>
      <c r="AE37" s="636"/>
      <c r="AF37" s="636"/>
      <c r="AG37" s="636"/>
      <c r="AH37" s="636"/>
      <c r="AI37" s="636"/>
      <c r="AJ37" s="636"/>
      <c r="AK37" s="636"/>
      <c r="AL37" s="612" t="s">
        <v>126</v>
      </c>
      <c r="AM37" s="613"/>
      <c r="AN37" s="613"/>
      <c r="AO37" s="637"/>
      <c r="AQ37" s="641" t="s">
        <v>332</v>
      </c>
      <c r="AR37" s="642"/>
      <c r="AS37" s="642"/>
      <c r="AT37" s="642"/>
      <c r="AU37" s="642"/>
      <c r="AV37" s="642"/>
      <c r="AW37" s="642"/>
      <c r="AX37" s="642"/>
      <c r="AY37" s="643"/>
      <c r="AZ37" s="609">
        <v>495006</v>
      </c>
      <c r="BA37" s="610"/>
      <c r="BB37" s="610"/>
      <c r="BC37" s="610"/>
      <c r="BD37" s="619"/>
      <c r="BE37" s="619"/>
      <c r="BF37" s="644"/>
      <c r="BG37" s="606" t="s">
        <v>333</v>
      </c>
      <c r="BH37" s="607"/>
      <c r="BI37" s="607"/>
      <c r="BJ37" s="607"/>
      <c r="BK37" s="607"/>
      <c r="BL37" s="607"/>
      <c r="BM37" s="607"/>
      <c r="BN37" s="607"/>
      <c r="BO37" s="607"/>
      <c r="BP37" s="607"/>
      <c r="BQ37" s="607"/>
      <c r="BR37" s="607"/>
      <c r="BS37" s="607"/>
      <c r="BT37" s="607"/>
      <c r="BU37" s="608"/>
      <c r="BV37" s="609">
        <v>54116</v>
      </c>
      <c r="BW37" s="610"/>
      <c r="BX37" s="610"/>
      <c r="BY37" s="610"/>
      <c r="BZ37" s="610"/>
      <c r="CA37" s="610"/>
      <c r="CB37" s="645"/>
      <c r="CD37" s="606" t="s">
        <v>334</v>
      </c>
      <c r="CE37" s="607"/>
      <c r="CF37" s="607"/>
      <c r="CG37" s="607"/>
      <c r="CH37" s="607"/>
      <c r="CI37" s="607"/>
      <c r="CJ37" s="607"/>
      <c r="CK37" s="607"/>
      <c r="CL37" s="607"/>
      <c r="CM37" s="607"/>
      <c r="CN37" s="607"/>
      <c r="CO37" s="607"/>
      <c r="CP37" s="607"/>
      <c r="CQ37" s="608"/>
      <c r="CR37" s="609">
        <v>848712</v>
      </c>
      <c r="CS37" s="619"/>
      <c r="CT37" s="619"/>
      <c r="CU37" s="619"/>
      <c r="CV37" s="619"/>
      <c r="CW37" s="619"/>
      <c r="CX37" s="619"/>
      <c r="CY37" s="620"/>
      <c r="CZ37" s="612">
        <v>6.5</v>
      </c>
      <c r="DA37" s="621"/>
      <c r="DB37" s="621"/>
      <c r="DC37" s="622"/>
      <c r="DD37" s="615">
        <v>802826</v>
      </c>
      <c r="DE37" s="619"/>
      <c r="DF37" s="619"/>
      <c r="DG37" s="619"/>
      <c r="DH37" s="619"/>
      <c r="DI37" s="619"/>
      <c r="DJ37" s="619"/>
      <c r="DK37" s="620"/>
      <c r="DL37" s="615">
        <v>725523</v>
      </c>
      <c r="DM37" s="619"/>
      <c r="DN37" s="619"/>
      <c r="DO37" s="619"/>
      <c r="DP37" s="619"/>
      <c r="DQ37" s="619"/>
      <c r="DR37" s="619"/>
      <c r="DS37" s="619"/>
      <c r="DT37" s="619"/>
      <c r="DU37" s="619"/>
      <c r="DV37" s="620"/>
      <c r="DW37" s="612">
        <v>9.6999999999999993</v>
      </c>
      <c r="DX37" s="621"/>
      <c r="DY37" s="621"/>
      <c r="DZ37" s="621"/>
      <c r="EA37" s="621"/>
      <c r="EB37" s="621"/>
      <c r="EC37" s="640"/>
    </row>
    <row r="38" spans="2:133" ht="11.25" customHeight="1" x14ac:dyDescent="0.2">
      <c r="B38" s="606" t="s">
        <v>335</v>
      </c>
      <c r="C38" s="607"/>
      <c r="D38" s="607"/>
      <c r="E38" s="607"/>
      <c r="F38" s="607"/>
      <c r="G38" s="607"/>
      <c r="H38" s="607"/>
      <c r="I38" s="607"/>
      <c r="J38" s="607"/>
      <c r="K38" s="607"/>
      <c r="L38" s="607"/>
      <c r="M38" s="607"/>
      <c r="N38" s="607"/>
      <c r="O38" s="607"/>
      <c r="P38" s="607"/>
      <c r="Q38" s="608"/>
      <c r="R38" s="609">
        <v>445489</v>
      </c>
      <c r="S38" s="610"/>
      <c r="T38" s="610"/>
      <c r="U38" s="610"/>
      <c r="V38" s="610"/>
      <c r="W38" s="610"/>
      <c r="X38" s="610"/>
      <c r="Y38" s="611"/>
      <c r="Z38" s="635">
        <v>3.3</v>
      </c>
      <c r="AA38" s="635"/>
      <c r="AB38" s="635"/>
      <c r="AC38" s="635"/>
      <c r="AD38" s="636" t="s">
        <v>126</v>
      </c>
      <c r="AE38" s="636"/>
      <c r="AF38" s="636"/>
      <c r="AG38" s="636"/>
      <c r="AH38" s="636"/>
      <c r="AI38" s="636"/>
      <c r="AJ38" s="636"/>
      <c r="AK38" s="636"/>
      <c r="AL38" s="612" t="s">
        <v>126</v>
      </c>
      <c r="AM38" s="613"/>
      <c r="AN38" s="613"/>
      <c r="AO38" s="637"/>
      <c r="AQ38" s="641" t="s">
        <v>336</v>
      </c>
      <c r="AR38" s="642"/>
      <c r="AS38" s="642"/>
      <c r="AT38" s="642"/>
      <c r="AU38" s="642"/>
      <c r="AV38" s="642"/>
      <c r="AW38" s="642"/>
      <c r="AX38" s="642"/>
      <c r="AY38" s="643"/>
      <c r="AZ38" s="609">
        <v>48855</v>
      </c>
      <c r="BA38" s="610"/>
      <c r="BB38" s="610"/>
      <c r="BC38" s="610"/>
      <c r="BD38" s="619"/>
      <c r="BE38" s="619"/>
      <c r="BF38" s="644"/>
      <c r="BG38" s="606" t="s">
        <v>337</v>
      </c>
      <c r="BH38" s="607"/>
      <c r="BI38" s="607"/>
      <c r="BJ38" s="607"/>
      <c r="BK38" s="607"/>
      <c r="BL38" s="607"/>
      <c r="BM38" s="607"/>
      <c r="BN38" s="607"/>
      <c r="BO38" s="607"/>
      <c r="BP38" s="607"/>
      <c r="BQ38" s="607"/>
      <c r="BR38" s="607"/>
      <c r="BS38" s="607"/>
      <c r="BT38" s="607"/>
      <c r="BU38" s="608"/>
      <c r="BV38" s="609">
        <v>3884</v>
      </c>
      <c r="BW38" s="610"/>
      <c r="BX38" s="610"/>
      <c r="BY38" s="610"/>
      <c r="BZ38" s="610"/>
      <c r="CA38" s="610"/>
      <c r="CB38" s="645"/>
      <c r="CD38" s="606" t="s">
        <v>338</v>
      </c>
      <c r="CE38" s="607"/>
      <c r="CF38" s="607"/>
      <c r="CG38" s="607"/>
      <c r="CH38" s="607"/>
      <c r="CI38" s="607"/>
      <c r="CJ38" s="607"/>
      <c r="CK38" s="607"/>
      <c r="CL38" s="607"/>
      <c r="CM38" s="607"/>
      <c r="CN38" s="607"/>
      <c r="CO38" s="607"/>
      <c r="CP38" s="607"/>
      <c r="CQ38" s="608"/>
      <c r="CR38" s="609">
        <v>958718</v>
      </c>
      <c r="CS38" s="610"/>
      <c r="CT38" s="610"/>
      <c r="CU38" s="610"/>
      <c r="CV38" s="610"/>
      <c r="CW38" s="610"/>
      <c r="CX38" s="610"/>
      <c r="CY38" s="611"/>
      <c r="CZ38" s="612">
        <v>7.4</v>
      </c>
      <c r="DA38" s="621"/>
      <c r="DB38" s="621"/>
      <c r="DC38" s="622"/>
      <c r="DD38" s="615">
        <v>763573</v>
      </c>
      <c r="DE38" s="610"/>
      <c r="DF38" s="610"/>
      <c r="DG38" s="610"/>
      <c r="DH38" s="610"/>
      <c r="DI38" s="610"/>
      <c r="DJ38" s="610"/>
      <c r="DK38" s="611"/>
      <c r="DL38" s="615">
        <v>739995</v>
      </c>
      <c r="DM38" s="610"/>
      <c r="DN38" s="610"/>
      <c r="DO38" s="610"/>
      <c r="DP38" s="610"/>
      <c r="DQ38" s="610"/>
      <c r="DR38" s="610"/>
      <c r="DS38" s="610"/>
      <c r="DT38" s="610"/>
      <c r="DU38" s="610"/>
      <c r="DV38" s="611"/>
      <c r="DW38" s="612">
        <v>9.9</v>
      </c>
      <c r="DX38" s="621"/>
      <c r="DY38" s="621"/>
      <c r="DZ38" s="621"/>
      <c r="EA38" s="621"/>
      <c r="EB38" s="621"/>
      <c r="EC38" s="640"/>
    </row>
    <row r="39" spans="2:133" ht="11.25" customHeight="1" x14ac:dyDescent="0.2">
      <c r="B39" s="606" t="s">
        <v>339</v>
      </c>
      <c r="C39" s="607"/>
      <c r="D39" s="607"/>
      <c r="E39" s="607"/>
      <c r="F39" s="607"/>
      <c r="G39" s="607"/>
      <c r="H39" s="607"/>
      <c r="I39" s="607"/>
      <c r="J39" s="607"/>
      <c r="K39" s="607"/>
      <c r="L39" s="607"/>
      <c r="M39" s="607"/>
      <c r="N39" s="607"/>
      <c r="O39" s="607"/>
      <c r="P39" s="607"/>
      <c r="Q39" s="608"/>
      <c r="R39" s="609">
        <v>1670948</v>
      </c>
      <c r="S39" s="610"/>
      <c r="T39" s="610"/>
      <c r="U39" s="610"/>
      <c r="V39" s="610"/>
      <c r="W39" s="610"/>
      <c r="X39" s="610"/>
      <c r="Y39" s="611"/>
      <c r="Z39" s="635">
        <v>12.4</v>
      </c>
      <c r="AA39" s="635"/>
      <c r="AB39" s="635"/>
      <c r="AC39" s="635"/>
      <c r="AD39" s="636">
        <v>276136</v>
      </c>
      <c r="AE39" s="636"/>
      <c r="AF39" s="636"/>
      <c r="AG39" s="636"/>
      <c r="AH39" s="636"/>
      <c r="AI39" s="636"/>
      <c r="AJ39" s="636"/>
      <c r="AK39" s="636"/>
      <c r="AL39" s="612">
        <v>3.9</v>
      </c>
      <c r="AM39" s="613"/>
      <c r="AN39" s="613"/>
      <c r="AO39" s="637"/>
      <c r="AQ39" s="641" t="s">
        <v>340</v>
      </c>
      <c r="AR39" s="642"/>
      <c r="AS39" s="642"/>
      <c r="AT39" s="642"/>
      <c r="AU39" s="642"/>
      <c r="AV39" s="642"/>
      <c r="AW39" s="642"/>
      <c r="AX39" s="642"/>
      <c r="AY39" s="643"/>
      <c r="AZ39" s="609">
        <v>44884</v>
      </c>
      <c r="BA39" s="610"/>
      <c r="BB39" s="610"/>
      <c r="BC39" s="610"/>
      <c r="BD39" s="619"/>
      <c r="BE39" s="619"/>
      <c r="BF39" s="644"/>
      <c r="BG39" s="606" t="s">
        <v>341</v>
      </c>
      <c r="BH39" s="607"/>
      <c r="BI39" s="607"/>
      <c r="BJ39" s="607"/>
      <c r="BK39" s="607"/>
      <c r="BL39" s="607"/>
      <c r="BM39" s="607"/>
      <c r="BN39" s="607"/>
      <c r="BO39" s="607"/>
      <c r="BP39" s="607"/>
      <c r="BQ39" s="607"/>
      <c r="BR39" s="607"/>
      <c r="BS39" s="607"/>
      <c r="BT39" s="607"/>
      <c r="BU39" s="608"/>
      <c r="BV39" s="609">
        <v>6243</v>
      </c>
      <c r="BW39" s="610"/>
      <c r="BX39" s="610"/>
      <c r="BY39" s="610"/>
      <c r="BZ39" s="610"/>
      <c r="CA39" s="610"/>
      <c r="CB39" s="645"/>
      <c r="CD39" s="606" t="s">
        <v>342</v>
      </c>
      <c r="CE39" s="607"/>
      <c r="CF39" s="607"/>
      <c r="CG39" s="607"/>
      <c r="CH39" s="607"/>
      <c r="CI39" s="607"/>
      <c r="CJ39" s="607"/>
      <c r="CK39" s="607"/>
      <c r="CL39" s="607"/>
      <c r="CM39" s="607"/>
      <c r="CN39" s="607"/>
      <c r="CO39" s="607"/>
      <c r="CP39" s="607"/>
      <c r="CQ39" s="608"/>
      <c r="CR39" s="609">
        <v>785213</v>
      </c>
      <c r="CS39" s="619"/>
      <c r="CT39" s="619"/>
      <c r="CU39" s="619"/>
      <c r="CV39" s="619"/>
      <c r="CW39" s="619"/>
      <c r="CX39" s="619"/>
      <c r="CY39" s="620"/>
      <c r="CZ39" s="612">
        <v>6</v>
      </c>
      <c r="DA39" s="621"/>
      <c r="DB39" s="621"/>
      <c r="DC39" s="622"/>
      <c r="DD39" s="615">
        <v>685694</v>
      </c>
      <c r="DE39" s="619"/>
      <c r="DF39" s="619"/>
      <c r="DG39" s="619"/>
      <c r="DH39" s="619"/>
      <c r="DI39" s="619"/>
      <c r="DJ39" s="619"/>
      <c r="DK39" s="620"/>
      <c r="DL39" s="615" t="s">
        <v>126</v>
      </c>
      <c r="DM39" s="619"/>
      <c r="DN39" s="619"/>
      <c r="DO39" s="619"/>
      <c r="DP39" s="619"/>
      <c r="DQ39" s="619"/>
      <c r="DR39" s="619"/>
      <c r="DS39" s="619"/>
      <c r="DT39" s="619"/>
      <c r="DU39" s="619"/>
      <c r="DV39" s="620"/>
      <c r="DW39" s="612" t="s">
        <v>126</v>
      </c>
      <c r="DX39" s="621"/>
      <c r="DY39" s="621"/>
      <c r="DZ39" s="621"/>
      <c r="EA39" s="621"/>
      <c r="EB39" s="621"/>
      <c r="EC39" s="640"/>
    </row>
    <row r="40" spans="2:133" ht="11.25" customHeight="1" x14ac:dyDescent="0.2">
      <c r="B40" s="606" t="s">
        <v>343</v>
      </c>
      <c r="C40" s="607"/>
      <c r="D40" s="607"/>
      <c r="E40" s="607"/>
      <c r="F40" s="607"/>
      <c r="G40" s="607"/>
      <c r="H40" s="607"/>
      <c r="I40" s="607"/>
      <c r="J40" s="607"/>
      <c r="K40" s="607"/>
      <c r="L40" s="607"/>
      <c r="M40" s="607"/>
      <c r="N40" s="607"/>
      <c r="O40" s="607"/>
      <c r="P40" s="607"/>
      <c r="Q40" s="608"/>
      <c r="R40" s="609">
        <v>708100</v>
      </c>
      <c r="S40" s="610"/>
      <c r="T40" s="610"/>
      <c r="U40" s="610"/>
      <c r="V40" s="610"/>
      <c r="W40" s="610"/>
      <c r="X40" s="610"/>
      <c r="Y40" s="611"/>
      <c r="Z40" s="635">
        <v>5.2</v>
      </c>
      <c r="AA40" s="635"/>
      <c r="AB40" s="635"/>
      <c r="AC40" s="635"/>
      <c r="AD40" s="636" t="s">
        <v>126</v>
      </c>
      <c r="AE40" s="636"/>
      <c r="AF40" s="636"/>
      <c r="AG40" s="636"/>
      <c r="AH40" s="636"/>
      <c r="AI40" s="636"/>
      <c r="AJ40" s="636"/>
      <c r="AK40" s="636"/>
      <c r="AL40" s="612" t="s">
        <v>126</v>
      </c>
      <c r="AM40" s="613"/>
      <c r="AN40" s="613"/>
      <c r="AO40" s="637"/>
      <c r="AQ40" s="641" t="s">
        <v>344</v>
      </c>
      <c r="AR40" s="642"/>
      <c r="AS40" s="642"/>
      <c r="AT40" s="642"/>
      <c r="AU40" s="642"/>
      <c r="AV40" s="642"/>
      <c r="AW40" s="642"/>
      <c r="AX40" s="642"/>
      <c r="AY40" s="643"/>
      <c r="AZ40" s="609">
        <v>360</v>
      </c>
      <c r="BA40" s="610"/>
      <c r="BB40" s="610"/>
      <c r="BC40" s="610"/>
      <c r="BD40" s="619"/>
      <c r="BE40" s="619"/>
      <c r="BF40" s="644"/>
      <c r="BG40" s="646" t="s">
        <v>345</v>
      </c>
      <c r="BH40" s="647"/>
      <c r="BI40" s="647"/>
      <c r="BJ40" s="647"/>
      <c r="BK40" s="647"/>
      <c r="BL40" s="345"/>
      <c r="BM40" s="607" t="s">
        <v>346</v>
      </c>
      <c r="BN40" s="607"/>
      <c r="BO40" s="607"/>
      <c r="BP40" s="607"/>
      <c r="BQ40" s="607"/>
      <c r="BR40" s="607"/>
      <c r="BS40" s="607"/>
      <c r="BT40" s="607"/>
      <c r="BU40" s="608"/>
      <c r="BV40" s="609">
        <v>91</v>
      </c>
      <c r="BW40" s="610"/>
      <c r="BX40" s="610"/>
      <c r="BY40" s="610"/>
      <c r="BZ40" s="610"/>
      <c r="CA40" s="610"/>
      <c r="CB40" s="645"/>
      <c r="CD40" s="606" t="s">
        <v>347</v>
      </c>
      <c r="CE40" s="607"/>
      <c r="CF40" s="607"/>
      <c r="CG40" s="607"/>
      <c r="CH40" s="607"/>
      <c r="CI40" s="607"/>
      <c r="CJ40" s="607"/>
      <c r="CK40" s="607"/>
      <c r="CL40" s="607"/>
      <c r="CM40" s="607"/>
      <c r="CN40" s="607"/>
      <c r="CO40" s="607"/>
      <c r="CP40" s="607"/>
      <c r="CQ40" s="608"/>
      <c r="CR40" s="609">
        <v>23628</v>
      </c>
      <c r="CS40" s="610"/>
      <c r="CT40" s="610"/>
      <c r="CU40" s="610"/>
      <c r="CV40" s="610"/>
      <c r="CW40" s="610"/>
      <c r="CX40" s="610"/>
      <c r="CY40" s="611"/>
      <c r="CZ40" s="612">
        <v>0.2</v>
      </c>
      <c r="DA40" s="621"/>
      <c r="DB40" s="621"/>
      <c r="DC40" s="622"/>
      <c r="DD40" s="615">
        <v>19640</v>
      </c>
      <c r="DE40" s="610"/>
      <c r="DF40" s="610"/>
      <c r="DG40" s="610"/>
      <c r="DH40" s="610"/>
      <c r="DI40" s="610"/>
      <c r="DJ40" s="610"/>
      <c r="DK40" s="611"/>
      <c r="DL40" s="615" t="s">
        <v>126</v>
      </c>
      <c r="DM40" s="610"/>
      <c r="DN40" s="610"/>
      <c r="DO40" s="610"/>
      <c r="DP40" s="610"/>
      <c r="DQ40" s="610"/>
      <c r="DR40" s="610"/>
      <c r="DS40" s="610"/>
      <c r="DT40" s="610"/>
      <c r="DU40" s="610"/>
      <c r="DV40" s="611"/>
      <c r="DW40" s="612" t="s">
        <v>126</v>
      </c>
      <c r="DX40" s="621"/>
      <c r="DY40" s="621"/>
      <c r="DZ40" s="621"/>
      <c r="EA40" s="621"/>
      <c r="EB40" s="621"/>
      <c r="EC40" s="640"/>
    </row>
    <row r="41" spans="2:133" ht="11.25" customHeight="1" x14ac:dyDescent="0.2">
      <c r="B41" s="606" t="s">
        <v>348</v>
      </c>
      <c r="C41" s="607"/>
      <c r="D41" s="607"/>
      <c r="E41" s="607"/>
      <c r="F41" s="607"/>
      <c r="G41" s="607"/>
      <c r="H41" s="607"/>
      <c r="I41" s="607"/>
      <c r="J41" s="607"/>
      <c r="K41" s="607"/>
      <c r="L41" s="607"/>
      <c r="M41" s="607"/>
      <c r="N41" s="607"/>
      <c r="O41" s="607"/>
      <c r="P41" s="607"/>
      <c r="Q41" s="608"/>
      <c r="R41" s="609" t="s">
        <v>126</v>
      </c>
      <c r="S41" s="610"/>
      <c r="T41" s="610"/>
      <c r="U41" s="610"/>
      <c r="V41" s="610"/>
      <c r="W41" s="610"/>
      <c r="X41" s="610"/>
      <c r="Y41" s="611"/>
      <c r="Z41" s="635" t="s">
        <v>126</v>
      </c>
      <c r="AA41" s="635"/>
      <c r="AB41" s="635"/>
      <c r="AC41" s="635"/>
      <c r="AD41" s="636" t="s">
        <v>126</v>
      </c>
      <c r="AE41" s="636"/>
      <c r="AF41" s="636"/>
      <c r="AG41" s="636"/>
      <c r="AH41" s="636"/>
      <c r="AI41" s="636"/>
      <c r="AJ41" s="636"/>
      <c r="AK41" s="636"/>
      <c r="AL41" s="612" t="s">
        <v>126</v>
      </c>
      <c r="AM41" s="613"/>
      <c r="AN41" s="613"/>
      <c r="AO41" s="637"/>
      <c r="AQ41" s="641" t="s">
        <v>349</v>
      </c>
      <c r="AR41" s="642"/>
      <c r="AS41" s="642"/>
      <c r="AT41" s="642"/>
      <c r="AU41" s="642"/>
      <c r="AV41" s="642"/>
      <c r="AW41" s="642"/>
      <c r="AX41" s="642"/>
      <c r="AY41" s="643"/>
      <c r="AZ41" s="609">
        <v>179272</v>
      </c>
      <c r="BA41" s="610"/>
      <c r="BB41" s="610"/>
      <c r="BC41" s="610"/>
      <c r="BD41" s="619"/>
      <c r="BE41" s="619"/>
      <c r="BF41" s="644"/>
      <c r="BG41" s="646"/>
      <c r="BH41" s="647"/>
      <c r="BI41" s="647"/>
      <c r="BJ41" s="647"/>
      <c r="BK41" s="647"/>
      <c r="BL41" s="345"/>
      <c r="BM41" s="607" t="s">
        <v>350</v>
      </c>
      <c r="BN41" s="607"/>
      <c r="BO41" s="607"/>
      <c r="BP41" s="607"/>
      <c r="BQ41" s="607"/>
      <c r="BR41" s="607"/>
      <c r="BS41" s="607"/>
      <c r="BT41" s="607"/>
      <c r="BU41" s="608"/>
      <c r="BV41" s="609" t="s">
        <v>126</v>
      </c>
      <c r="BW41" s="610"/>
      <c r="BX41" s="610"/>
      <c r="BY41" s="610"/>
      <c r="BZ41" s="610"/>
      <c r="CA41" s="610"/>
      <c r="CB41" s="645"/>
      <c r="CD41" s="606" t="s">
        <v>351</v>
      </c>
      <c r="CE41" s="607"/>
      <c r="CF41" s="607"/>
      <c r="CG41" s="607"/>
      <c r="CH41" s="607"/>
      <c r="CI41" s="607"/>
      <c r="CJ41" s="607"/>
      <c r="CK41" s="607"/>
      <c r="CL41" s="607"/>
      <c r="CM41" s="607"/>
      <c r="CN41" s="607"/>
      <c r="CO41" s="607"/>
      <c r="CP41" s="607"/>
      <c r="CQ41" s="608"/>
      <c r="CR41" s="609" t="s">
        <v>126</v>
      </c>
      <c r="CS41" s="619"/>
      <c r="CT41" s="619"/>
      <c r="CU41" s="619"/>
      <c r="CV41" s="619"/>
      <c r="CW41" s="619"/>
      <c r="CX41" s="619"/>
      <c r="CY41" s="620"/>
      <c r="CZ41" s="612" t="s">
        <v>126</v>
      </c>
      <c r="DA41" s="621"/>
      <c r="DB41" s="621"/>
      <c r="DC41" s="622"/>
      <c r="DD41" s="615" t="s">
        <v>126</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352</v>
      </c>
      <c r="C42" s="607"/>
      <c r="D42" s="607"/>
      <c r="E42" s="607"/>
      <c r="F42" s="607"/>
      <c r="G42" s="607"/>
      <c r="H42" s="607"/>
      <c r="I42" s="607"/>
      <c r="J42" s="607"/>
      <c r="K42" s="607"/>
      <c r="L42" s="607"/>
      <c r="M42" s="607"/>
      <c r="N42" s="607"/>
      <c r="O42" s="607"/>
      <c r="P42" s="607"/>
      <c r="Q42" s="608"/>
      <c r="R42" s="609" t="s">
        <v>126</v>
      </c>
      <c r="S42" s="610"/>
      <c r="T42" s="610"/>
      <c r="U42" s="610"/>
      <c r="V42" s="610"/>
      <c r="W42" s="610"/>
      <c r="X42" s="610"/>
      <c r="Y42" s="611"/>
      <c r="Z42" s="635" t="s">
        <v>126</v>
      </c>
      <c r="AA42" s="635"/>
      <c r="AB42" s="635"/>
      <c r="AC42" s="635"/>
      <c r="AD42" s="636" t="s">
        <v>126</v>
      </c>
      <c r="AE42" s="636"/>
      <c r="AF42" s="636"/>
      <c r="AG42" s="636"/>
      <c r="AH42" s="636"/>
      <c r="AI42" s="636"/>
      <c r="AJ42" s="636"/>
      <c r="AK42" s="636"/>
      <c r="AL42" s="612" t="s">
        <v>126</v>
      </c>
      <c r="AM42" s="613"/>
      <c r="AN42" s="613"/>
      <c r="AO42" s="637"/>
      <c r="AQ42" s="650" t="s">
        <v>353</v>
      </c>
      <c r="AR42" s="651"/>
      <c r="AS42" s="651"/>
      <c r="AT42" s="651"/>
      <c r="AU42" s="651"/>
      <c r="AV42" s="651"/>
      <c r="AW42" s="651"/>
      <c r="AX42" s="651"/>
      <c r="AY42" s="652"/>
      <c r="AZ42" s="589">
        <v>734202</v>
      </c>
      <c r="BA42" s="623"/>
      <c r="BB42" s="623"/>
      <c r="BC42" s="623"/>
      <c r="BD42" s="590"/>
      <c r="BE42" s="590"/>
      <c r="BF42" s="638"/>
      <c r="BG42" s="648"/>
      <c r="BH42" s="649"/>
      <c r="BI42" s="649"/>
      <c r="BJ42" s="649"/>
      <c r="BK42" s="649"/>
      <c r="BL42" s="346"/>
      <c r="BM42" s="587" t="s">
        <v>354</v>
      </c>
      <c r="BN42" s="587"/>
      <c r="BO42" s="587"/>
      <c r="BP42" s="587"/>
      <c r="BQ42" s="587"/>
      <c r="BR42" s="587"/>
      <c r="BS42" s="587"/>
      <c r="BT42" s="587"/>
      <c r="BU42" s="588"/>
      <c r="BV42" s="589">
        <v>303</v>
      </c>
      <c r="BW42" s="623"/>
      <c r="BX42" s="623"/>
      <c r="BY42" s="623"/>
      <c r="BZ42" s="623"/>
      <c r="CA42" s="623"/>
      <c r="CB42" s="639"/>
      <c r="CD42" s="606" t="s">
        <v>355</v>
      </c>
      <c r="CE42" s="607"/>
      <c r="CF42" s="607"/>
      <c r="CG42" s="607"/>
      <c r="CH42" s="607"/>
      <c r="CI42" s="607"/>
      <c r="CJ42" s="607"/>
      <c r="CK42" s="607"/>
      <c r="CL42" s="607"/>
      <c r="CM42" s="607"/>
      <c r="CN42" s="607"/>
      <c r="CO42" s="607"/>
      <c r="CP42" s="607"/>
      <c r="CQ42" s="608"/>
      <c r="CR42" s="609">
        <v>1462755</v>
      </c>
      <c r="CS42" s="619"/>
      <c r="CT42" s="619"/>
      <c r="CU42" s="619"/>
      <c r="CV42" s="619"/>
      <c r="CW42" s="619"/>
      <c r="CX42" s="619"/>
      <c r="CY42" s="620"/>
      <c r="CZ42" s="612">
        <v>11.3</v>
      </c>
      <c r="DA42" s="621"/>
      <c r="DB42" s="621"/>
      <c r="DC42" s="622"/>
      <c r="DD42" s="615">
        <v>247825</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356</v>
      </c>
      <c r="C43" s="607"/>
      <c r="D43" s="607"/>
      <c r="E43" s="607"/>
      <c r="F43" s="607"/>
      <c r="G43" s="607"/>
      <c r="H43" s="607"/>
      <c r="I43" s="607"/>
      <c r="J43" s="607"/>
      <c r="K43" s="607"/>
      <c r="L43" s="607"/>
      <c r="M43" s="607"/>
      <c r="N43" s="607"/>
      <c r="O43" s="607"/>
      <c r="P43" s="607"/>
      <c r="Q43" s="608"/>
      <c r="R43" s="609">
        <v>362000</v>
      </c>
      <c r="S43" s="610"/>
      <c r="T43" s="610"/>
      <c r="U43" s="610"/>
      <c r="V43" s="610"/>
      <c r="W43" s="610"/>
      <c r="X43" s="610"/>
      <c r="Y43" s="611"/>
      <c r="Z43" s="635">
        <v>2.7</v>
      </c>
      <c r="AA43" s="635"/>
      <c r="AB43" s="635"/>
      <c r="AC43" s="635"/>
      <c r="AD43" s="636" t="s">
        <v>126</v>
      </c>
      <c r="AE43" s="636"/>
      <c r="AF43" s="636"/>
      <c r="AG43" s="636"/>
      <c r="AH43" s="636"/>
      <c r="AI43" s="636"/>
      <c r="AJ43" s="636"/>
      <c r="AK43" s="636"/>
      <c r="AL43" s="612" t="s">
        <v>126</v>
      </c>
      <c r="AM43" s="613"/>
      <c r="AN43" s="613"/>
      <c r="AO43" s="637"/>
      <c r="CD43" s="606" t="s">
        <v>357</v>
      </c>
      <c r="CE43" s="607"/>
      <c r="CF43" s="607"/>
      <c r="CG43" s="607"/>
      <c r="CH43" s="607"/>
      <c r="CI43" s="607"/>
      <c r="CJ43" s="607"/>
      <c r="CK43" s="607"/>
      <c r="CL43" s="607"/>
      <c r="CM43" s="607"/>
      <c r="CN43" s="607"/>
      <c r="CO43" s="607"/>
      <c r="CP43" s="607"/>
      <c r="CQ43" s="608"/>
      <c r="CR43" s="609">
        <v>39347</v>
      </c>
      <c r="CS43" s="619"/>
      <c r="CT43" s="619"/>
      <c r="CU43" s="619"/>
      <c r="CV43" s="619"/>
      <c r="CW43" s="619"/>
      <c r="CX43" s="619"/>
      <c r="CY43" s="620"/>
      <c r="CZ43" s="612">
        <v>0.3</v>
      </c>
      <c r="DA43" s="621"/>
      <c r="DB43" s="621"/>
      <c r="DC43" s="622"/>
      <c r="DD43" s="615">
        <v>39347</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358</v>
      </c>
      <c r="C44" s="587"/>
      <c r="D44" s="587"/>
      <c r="E44" s="587"/>
      <c r="F44" s="587"/>
      <c r="G44" s="587"/>
      <c r="H44" s="587"/>
      <c r="I44" s="587"/>
      <c r="J44" s="587"/>
      <c r="K44" s="587"/>
      <c r="L44" s="587"/>
      <c r="M44" s="587"/>
      <c r="N44" s="587"/>
      <c r="O44" s="587"/>
      <c r="P44" s="587"/>
      <c r="Q44" s="588"/>
      <c r="R44" s="589">
        <v>13510776</v>
      </c>
      <c r="S44" s="623"/>
      <c r="T44" s="623"/>
      <c r="U44" s="623"/>
      <c r="V44" s="623"/>
      <c r="W44" s="623"/>
      <c r="X44" s="623"/>
      <c r="Y44" s="624"/>
      <c r="Z44" s="625">
        <v>100</v>
      </c>
      <c r="AA44" s="625"/>
      <c r="AB44" s="625"/>
      <c r="AC44" s="625"/>
      <c r="AD44" s="626">
        <v>7110090</v>
      </c>
      <c r="AE44" s="626"/>
      <c r="AF44" s="626"/>
      <c r="AG44" s="626"/>
      <c r="AH44" s="626"/>
      <c r="AI44" s="626"/>
      <c r="AJ44" s="626"/>
      <c r="AK44" s="626"/>
      <c r="AL44" s="592">
        <v>100</v>
      </c>
      <c r="AM44" s="627"/>
      <c r="AN44" s="627"/>
      <c r="AO44" s="628"/>
      <c r="CD44" s="629" t="s">
        <v>305</v>
      </c>
      <c r="CE44" s="630"/>
      <c r="CF44" s="606" t="s">
        <v>359</v>
      </c>
      <c r="CG44" s="607"/>
      <c r="CH44" s="607"/>
      <c r="CI44" s="607"/>
      <c r="CJ44" s="607"/>
      <c r="CK44" s="607"/>
      <c r="CL44" s="607"/>
      <c r="CM44" s="607"/>
      <c r="CN44" s="607"/>
      <c r="CO44" s="607"/>
      <c r="CP44" s="607"/>
      <c r="CQ44" s="608"/>
      <c r="CR44" s="609">
        <v>1462755</v>
      </c>
      <c r="CS44" s="610"/>
      <c r="CT44" s="610"/>
      <c r="CU44" s="610"/>
      <c r="CV44" s="610"/>
      <c r="CW44" s="610"/>
      <c r="CX44" s="610"/>
      <c r="CY44" s="611"/>
      <c r="CZ44" s="612">
        <v>11.3</v>
      </c>
      <c r="DA44" s="613"/>
      <c r="DB44" s="613"/>
      <c r="DC44" s="614"/>
      <c r="DD44" s="615">
        <v>247825</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360</v>
      </c>
      <c r="CG45" s="607"/>
      <c r="CH45" s="607"/>
      <c r="CI45" s="607"/>
      <c r="CJ45" s="607"/>
      <c r="CK45" s="607"/>
      <c r="CL45" s="607"/>
      <c r="CM45" s="607"/>
      <c r="CN45" s="607"/>
      <c r="CO45" s="607"/>
      <c r="CP45" s="607"/>
      <c r="CQ45" s="608"/>
      <c r="CR45" s="609">
        <v>434699</v>
      </c>
      <c r="CS45" s="619"/>
      <c r="CT45" s="619"/>
      <c r="CU45" s="619"/>
      <c r="CV45" s="619"/>
      <c r="CW45" s="619"/>
      <c r="CX45" s="619"/>
      <c r="CY45" s="620"/>
      <c r="CZ45" s="612">
        <v>3.3</v>
      </c>
      <c r="DA45" s="621"/>
      <c r="DB45" s="621"/>
      <c r="DC45" s="622"/>
      <c r="DD45" s="615">
        <v>20006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361</v>
      </c>
      <c r="CD46" s="631"/>
      <c r="CE46" s="632"/>
      <c r="CF46" s="606" t="s">
        <v>362</v>
      </c>
      <c r="CG46" s="607"/>
      <c r="CH46" s="607"/>
      <c r="CI46" s="607"/>
      <c r="CJ46" s="607"/>
      <c r="CK46" s="607"/>
      <c r="CL46" s="607"/>
      <c r="CM46" s="607"/>
      <c r="CN46" s="607"/>
      <c r="CO46" s="607"/>
      <c r="CP46" s="607"/>
      <c r="CQ46" s="608"/>
      <c r="CR46" s="609">
        <v>985932</v>
      </c>
      <c r="CS46" s="610"/>
      <c r="CT46" s="610"/>
      <c r="CU46" s="610"/>
      <c r="CV46" s="610"/>
      <c r="CW46" s="610"/>
      <c r="CX46" s="610"/>
      <c r="CY46" s="611"/>
      <c r="CZ46" s="612">
        <v>7.6</v>
      </c>
      <c r="DA46" s="613"/>
      <c r="DB46" s="613"/>
      <c r="DC46" s="614"/>
      <c r="DD46" s="615">
        <v>207252</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364</v>
      </c>
      <c r="CG47" s="607"/>
      <c r="CH47" s="607"/>
      <c r="CI47" s="607"/>
      <c r="CJ47" s="607"/>
      <c r="CK47" s="607"/>
      <c r="CL47" s="607"/>
      <c r="CM47" s="607"/>
      <c r="CN47" s="607"/>
      <c r="CO47" s="607"/>
      <c r="CP47" s="607"/>
      <c r="CQ47" s="608"/>
      <c r="CR47" s="609" t="s">
        <v>126</v>
      </c>
      <c r="CS47" s="619"/>
      <c r="CT47" s="619"/>
      <c r="CU47" s="619"/>
      <c r="CV47" s="619"/>
      <c r="CW47" s="619"/>
      <c r="CX47" s="619"/>
      <c r="CY47" s="620"/>
      <c r="CZ47" s="612" t="s">
        <v>126</v>
      </c>
      <c r="DA47" s="621"/>
      <c r="DB47" s="621"/>
      <c r="DC47" s="622"/>
      <c r="DD47" s="615" t="s">
        <v>126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365</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366</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126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4"/>
      <c r="CD49" s="586" t="s">
        <v>367</v>
      </c>
      <c r="CE49" s="587"/>
      <c r="CF49" s="587"/>
      <c r="CG49" s="587"/>
      <c r="CH49" s="587"/>
      <c r="CI49" s="587"/>
      <c r="CJ49" s="587"/>
      <c r="CK49" s="587"/>
      <c r="CL49" s="587"/>
      <c r="CM49" s="587"/>
      <c r="CN49" s="587"/>
      <c r="CO49" s="587"/>
      <c r="CP49" s="587"/>
      <c r="CQ49" s="588"/>
      <c r="CR49" s="589">
        <v>12994132</v>
      </c>
      <c r="CS49" s="590"/>
      <c r="CT49" s="590"/>
      <c r="CU49" s="590"/>
      <c r="CV49" s="590"/>
      <c r="CW49" s="590"/>
      <c r="CX49" s="590"/>
      <c r="CY49" s="591"/>
      <c r="CZ49" s="592">
        <v>100</v>
      </c>
      <c r="DA49" s="593"/>
      <c r="DB49" s="593"/>
      <c r="DC49" s="594"/>
      <c r="DD49" s="595">
        <v>8347151</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4"/>
    </row>
  </sheetData>
  <sheetProtection algorithmName="SHA-512" hashValue="tbV0+MAja60/qc2NafbRd1JOEEuLXNERi+Ch0BylXL5kcqFsGnX5sQTv7Uis1+tl0fD0iS1aeJk4H+PSDsgsTw==" saltValue="OKrjVnqKr5w5xcO/P8bT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368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369</v>
      </c>
      <c r="DK2" s="1075"/>
      <c r="DL2" s="1075"/>
      <c r="DM2" s="1075"/>
      <c r="DN2" s="1075"/>
      <c r="DO2" s="1076"/>
      <c r="DP2" s="214"/>
      <c r="DQ2" s="1074" t="s">
        <v>370</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371</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373</v>
      </c>
      <c r="B5" s="979"/>
      <c r="C5" s="979"/>
      <c r="D5" s="979"/>
      <c r="E5" s="979"/>
      <c r="F5" s="979"/>
      <c r="G5" s="979"/>
      <c r="H5" s="979"/>
      <c r="I5" s="979"/>
      <c r="J5" s="979"/>
      <c r="K5" s="979"/>
      <c r="L5" s="979"/>
      <c r="M5" s="979"/>
      <c r="N5" s="979"/>
      <c r="O5" s="979"/>
      <c r="P5" s="980"/>
      <c r="Q5" s="984" t="s">
        <v>374</v>
      </c>
      <c r="R5" s="985"/>
      <c r="S5" s="985"/>
      <c r="T5" s="985"/>
      <c r="U5" s="986"/>
      <c r="V5" s="984" t="s">
        <v>375</v>
      </c>
      <c r="W5" s="985"/>
      <c r="X5" s="985"/>
      <c r="Y5" s="985"/>
      <c r="Z5" s="986"/>
      <c r="AA5" s="984" t="s">
        <v>376</v>
      </c>
      <c r="AB5" s="985"/>
      <c r="AC5" s="985"/>
      <c r="AD5" s="985"/>
      <c r="AE5" s="985"/>
      <c r="AF5" s="1077" t="s">
        <v>377</v>
      </c>
      <c r="AG5" s="985"/>
      <c r="AH5" s="985"/>
      <c r="AI5" s="985"/>
      <c r="AJ5" s="998"/>
      <c r="AK5" s="985" t="s">
        <v>378</v>
      </c>
      <c r="AL5" s="985"/>
      <c r="AM5" s="985"/>
      <c r="AN5" s="985"/>
      <c r="AO5" s="986"/>
      <c r="AP5" s="984" t="s">
        <v>379</v>
      </c>
      <c r="AQ5" s="985"/>
      <c r="AR5" s="985"/>
      <c r="AS5" s="985"/>
      <c r="AT5" s="986"/>
      <c r="AU5" s="984" t="s">
        <v>380</v>
      </c>
      <c r="AV5" s="985"/>
      <c r="AW5" s="985"/>
      <c r="AX5" s="985"/>
      <c r="AY5" s="998"/>
      <c r="AZ5" s="218"/>
      <c r="BA5" s="218"/>
      <c r="BB5" s="218"/>
      <c r="BC5" s="218"/>
      <c r="BD5" s="218"/>
      <c r="BE5" s="219"/>
      <c r="BF5" s="219"/>
      <c r="BG5" s="219"/>
      <c r="BH5" s="219"/>
      <c r="BI5" s="219"/>
      <c r="BJ5" s="219"/>
      <c r="BK5" s="219"/>
      <c r="BL5" s="219"/>
      <c r="BM5" s="219"/>
      <c r="BN5" s="219"/>
      <c r="BO5" s="219"/>
      <c r="BP5" s="219"/>
      <c r="BQ5" s="978" t="s">
        <v>381</v>
      </c>
      <c r="BR5" s="979"/>
      <c r="BS5" s="979"/>
      <c r="BT5" s="979"/>
      <c r="BU5" s="979"/>
      <c r="BV5" s="979"/>
      <c r="BW5" s="979"/>
      <c r="BX5" s="979"/>
      <c r="BY5" s="979"/>
      <c r="BZ5" s="979"/>
      <c r="CA5" s="979"/>
      <c r="CB5" s="979"/>
      <c r="CC5" s="979"/>
      <c r="CD5" s="979"/>
      <c r="CE5" s="979"/>
      <c r="CF5" s="979"/>
      <c r="CG5" s="980"/>
      <c r="CH5" s="984" t="s">
        <v>382</v>
      </c>
      <c r="CI5" s="985"/>
      <c r="CJ5" s="985"/>
      <c r="CK5" s="985"/>
      <c r="CL5" s="986"/>
      <c r="CM5" s="984" t="s">
        <v>383</v>
      </c>
      <c r="CN5" s="985"/>
      <c r="CO5" s="985"/>
      <c r="CP5" s="985"/>
      <c r="CQ5" s="986"/>
      <c r="CR5" s="984" t="s">
        <v>384</v>
      </c>
      <c r="CS5" s="985"/>
      <c r="CT5" s="985"/>
      <c r="CU5" s="985"/>
      <c r="CV5" s="986"/>
      <c r="CW5" s="984" t="s">
        <v>385</v>
      </c>
      <c r="CX5" s="985"/>
      <c r="CY5" s="985"/>
      <c r="CZ5" s="985"/>
      <c r="DA5" s="986"/>
      <c r="DB5" s="984" t="s">
        <v>386</v>
      </c>
      <c r="DC5" s="985"/>
      <c r="DD5" s="985"/>
      <c r="DE5" s="985"/>
      <c r="DF5" s="986"/>
      <c r="DG5" s="1067" t="s">
        <v>387</v>
      </c>
      <c r="DH5" s="1068"/>
      <c r="DI5" s="1068"/>
      <c r="DJ5" s="1068"/>
      <c r="DK5" s="1069"/>
      <c r="DL5" s="1067" t="s">
        <v>388</v>
      </c>
      <c r="DM5" s="1068"/>
      <c r="DN5" s="1068"/>
      <c r="DO5" s="1068"/>
      <c r="DP5" s="1069"/>
      <c r="DQ5" s="984" t="s">
        <v>389</v>
      </c>
      <c r="DR5" s="985"/>
      <c r="DS5" s="985"/>
      <c r="DT5" s="985"/>
      <c r="DU5" s="986"/>
      <c r="DV5" s="984" t="s">
        <v>380</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390</v>
      </c>
      <c r="C7" s="1031"/>
      <c r="D7" s="1031"/>
      <c r="E7" s="1031"/>
      <c r="F7" s="1031"/>
      <c r="G7" s="1031"/>
      <c r="H7" s="1031"/>
      <c r="I7" s="1031"/>
      <c r="J7" s="1031"/>
      <c r="K7" s="1031"/>
      <c r="L7" s="1031"/>
      <c r="M7" s="1031"/>
      <c r="N7" s="1031"/>
      <c r="O7" s="1031"/>
      <c r="P7" s="1032"/>
      <c r="Q7" s="1085">
        <v>13511</v>
      </c>
      <c r="R7" s="1086"/>
      <c r="S7" s="1086"/>
      <c r="T7" s="1086"/>
      <c r="U7" s="1086"/>
      <c r="V7" s="1086">
        <v>12994</v>
      </c>
      <c r="W7" s="1086"/>
      <c r="X7" s="1086"/>
      <c r="Y7" s="1086"/>
      <c r="Z7" s="1086"/>
      <c r="AA7" s="1086">
        <v>517</v>
      </c>
      <c r="AB7" s="1086"/>
      <c r="AC7" s="1086"/>
      <c r="AD7" s="1086"/>
      <c r="AE7" s="1087"/>
      <c r="AF7" s="1088">
        <v>465</v>
      </c>
      <c r="AG7" s="1089"/>
      <c r="AH7" s="1089"/>
      <c r="AI7" s="1089"/>
      <c r="AJ7" s="1090"/>
      <c r="AK7" s="1091">
        <v>42</v>
      </c>
      <c r="AL7" s="1092"/>
      <c r="AM7" s="1092"/>
      <c r="AN7" s="1092"/>
      <c r="AO7" s="1092"/>
      <c r="AP7" s="1092">
        <v>10540</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391</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392</v>
      </c>
      <c r="B23" s="920" t="s">
        <v>393</v>
      </c>
      <c r="C23" s="921"/>
      <c r="D23" s="921"/>
      <c r="E23" s="921"/>
      <c r="F23" s="921"/>
      <c r="G23" s="921"/>
      <c r="H23" s="921"/>
      <c r="I23" s="921"/>
      <c r="J23" s="921"/>
      <c r="K23" s="921"/>
      <c r="L23" s="921"/>
      <c r="M23" s="921"/>
      <c r="N23" s="921"/>
      <c r="O23" s="921"/>
      <c r="P23" s="931"/>
      <c r="Q23" s="1050">
        <f>SUM(Q7:Q22)</f>
        <v>13511</v>
      </c>
      <c r="R23" s="1044"/>
      <c r="S23" s="1044"/>
      <c r="T23" s="1044"/>
      <c r="U23" s="1044"/>
      <c r="V23" s="1044">
        <f>SUM(V7:V22)</f>
        <v>12994</v>
      </c>
      <c r="W23" s="1044"/>
      <c r="X23" s="1044"/>
      <c r="Y23" s="1044"/>
      <c r="Z23" s="1044"/>
      <c r="AA23" s="1044">
        <f>SUM(AA7:AA22)</f>
        <v>517</v>
      </c>
      <c r="AB23" s="1044"/>
      <c r="AC23" s="1044"/>
      <c r="AD23" s="1044"/>
      <c r="AE23" s="1051"/>
      <c r="AF23" s="1052">
        <v>465</v>
      </c>
      <c r="AG23" s="1044"/>
      <c r="AH23" s="1044"/>
      <c r="AI23" s="1044"/>
      <c r="AJ23" s="1053"/>
      <c r="AK23" s="1054"/>
      <c r="AL23" s="1055"/>
      <c r="AM23" s="1055"/>
      <c r="AN23" s="1055"/>
      <c r="AO23" s="1055"/>
      <c r="AP23" s="1044">
        <f>SUM(AP7:AP22)</f>
        <v>10540</v>
      </c>
      <c r="AQ23" s="1044"/>
      <c r="AR23" s="1044"/>
      <c r="AS23" s="1044"/>
      <c r="AT23" s="1044"/>
      <c r="AU23" s="1045"/>
      <c r="AV23" s="1045"/>
      <c r="AW23" s="1045"/>
      <c r="AX23" s="1045"/>
      <c r="AY23" s="1046"/>
      <c r="AZ23" s="1047" t="s">
        <v>394</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373</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380</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405</v>
      </c>
      <c r="C28" s="1031"/>
      <c r="D28" s="1031"/>
      <c r="E28" s="1031"/>
      <c r="F28" s="1031"/>
      <c r="G28" s="1031"/>
      <c r="H28" s="1031"/>
      <c r="I28" s="1031"/>
      <c r="J28" s="1031"/>
      <c r="K28" s="1031"/>
      <c r="L28" s="1031"/>
      <c r="M28" s="1031"/>
      <c r="N28" s="1031"/>
      <c r="O28" s="1031"/>
      <c r="P28" s="1032"/>
      <c r="Q28" s="1033">
        <v>2764</v>
      </c>
      <c r="R28" s="1034"/>
      <c r="S28" s="1034"/>
      <c r="T28" s="1034"/>
      <c r="U28" s="1034"/>
      <c r="V28" s="1034">
        <v>2709</v>
      </c>
      <c r="W28" s="1034"/>
      <c r="X28" s="1034"/>
      <c r="Y28" s="1034"/>
      <c r="Z28" s="1034"/>
      <c r="AA28" s="1034">
        <v>56</v>
      </c>
      <c r="AB28" s="1034"/>
      <c r="AC28" s="1034"/>
      <c r="AD28" s="1034"/>
      <c r="AE28" s="1035"/>
      <c r="AF28" s="1036">
        <v>56</v>
      </c>
      <c r="AG28" s="1034"/>
      <c r="AH28" s="1034"/>
      <c r="AI28" s="1034"/>
      <c r="AJ28" s="1037"/>
      <c r="AK28" s="1025">
        <v>179</v>
      </c>
      <c r="AL28" s="1026"/>
      <c r="AM28" s="1026"/>
      <c r="AN28" s="1026"/>
      <c r="AO28" s="1026"/>
      <c r="AP28" s="1026" t="s">
        <v>610</v>
      </c>
      <c r="AQ28" s="1026"/>
      <c r="AR28" s="1026"/>
      <c r="AS28" s="1026"/>
      <c r="AT28" s="1026"/>
      <c r="AU28" s="1026" t="s">
        <v>610</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406</v>
      </c>
      <c r="C29" s="1014"/>
      <c r="D29" s="1014"/>
      <c r="E29" s="1014"/>
      <c r="F29" s="1014"/>
      <c r="G29" s="1014"/>
      <c r="H29" s="1014"/>
      <c r="I29" s="1014"/>
      <c r="J29" s="1014"/>
      <c r="K29" s="1014"/>
      <c r="L29" s="1014"/>
      <c r="M29" s="1014"/>
      <c r="N29" s="1014"/>
      <c r="O29" s="1014"/>
      <c r="P29" s="1015"/>
      <c r="Q29" s="1021">
        <v>2723</v>
      </c>
      <c r="R29" s="1022"/>
      <c r="S29" s="1022"/>
      <c r="T29" s="1022"/>
      <c r="U29" s="1022"/>
      <c r="V29" s="1022">
        <v>2574</v>
      </c>
      <c r="W29" s="1022"/>
      <c r="X29" s="1022"/>
      <c r="Y29" s="1022"/>
      <c r="Z29" s="1022"/>
      <c r="AA29" s="1022">
        <v>149</v>
      </c>
      <c r="AB29" s="1022"/>
      <c r="AC29" s="1022"/>
      <c r="AD29" s="1022"/>
      <c r="AE29" s="1023"/>
      <c r="AF29" s="1018">
        <v>149</v>
      </c>
      <c r="AG29" s="1019"/>
      <c r="AH29" s="1019"/>
      <c r="AI29" s="1019"/>
      <c r="AJ29" s="1020"/>
      <c r="AK29" s="963">
        <v>389</v>
      </c>
      <c r="AL29" s="954"/>
      <c r="AM29" s="954"/>
      <c r="AN29" s="954"/>
      <c r="AO29" s="954"/>
      <c r="AP29" s="954" t="s">
        <v>610</v>
      </c>
      <c r="AQ29" s="954"/>
      <c r="AR29" s="954"/>
      <c r="AS29" s="954"/>
      <c r="AT29" s="954"/>
      <c r="AU29" s="954" t="s">
        <v>610</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407</v>
      </c>
      <c r="C30" s="1014"/>
      <c r="D30" s="1014"/>
      <c r="E30" s="1014"/>
      <c r="F30" s="1014"/>
      <c r="G30" s="1014"/>
      <c r="H30" s="1014"/>
      <c r="I30" s="1014"/>
      <c r="J30" s="1014"/>
      <c r="K30" s="1014"/>
      <c r="L30" s="1014"/>
      <c r="M30" s="1014"/>
      <c r="N30" s="1014"/>
      <c r="O30" s="1014"/>
      <c r="P30" s="1015"/>
      <c r="Q30" s="1021">
        <v>309</v>
      </c>
      <c r="R30" s="1022"/>
      <c r="S30" s="1022"/>
      <c r="T30" s="1022"/>
      <c r="U30" s="1022"/>
      <c r="V30" s="1022">
        <v>307</v>
      </c>
      <c r="W30" s="1022"/>
      <c r="X30" s="1022"/>
      <c r="Y30" s="1022"/>
      <c r="Z30" s="1022"/>
      <c r="AA30" s="1022">
        <v>2</v>
      </c>
      <c r="AB30" s="1022"/>
      <c r="AC30" s="1022"/>
      <c r="AD30" s="1022"/>
      <c r="AE30" s="1023"/>
      <c r="AF30" s="1018">
        <v>2</v>
      </c>
      <c r="AG30" s="1019"/>
      <c r="AH30" s="1019"/>
      <c r="AI30" s="1019"/>
      <c r="AJ30" s="1020"/>
      <c r="AK30" s="963">
        <v>81</v>
      </c>
      <c r="AL30" s="954"/>
      <c r="AM30" s="954"/>
      <c r="AN30" s="954"/>
      <c r="AO30" s="954"/>
      <c r="AP30" s="954" t="s">
        <v>610</v>
      </c>
      <c r="AQ30" s="954"/>
      <c r="AR30" s="954"/>
      <c r="AS30" s="954"/>
      <c r="AT30" s="954"/>
      <c r="AU30" s="954" t="s">
        <v>610</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408</v>
      </c>
      <c r="C31" s="1014"/>
      <c r="D31" s="1014"/>
      <c r="E31" s="1014"/>
      <c r="F31" s="1014"/>
      <c r="G31" s="1014"/>
      <c r="H31" s="1014"/>
      <c r="I31" s="1014"/>
      <c r="J31" s="1014"/>
      <c r="K31" s="1014"/>
      <c r="L31" s="1014"/>
      <c r="M31" s="1014"/>
      <c r="N31" s="1014"/>
      <c r="O31" s="1014"/>
      <c r="P31" s="1015"/>
      <c r="Q31" s="1021">
        <v>1585</v>
      </c>
      <c r="R31" s="1022"/>
      <c r="S31" s="1022"/>
      <c r="T31" s="1022"/>
      <c r="U31" s="1022"/>
      <c r="V31" s="1022">
        <v>1602</v>
      </c>
      <c r="W31" s="1022"/>
      <c r="X31" s="1022"/>
      <c r="Y31" s="1022"/>
      <c r="Z31" s="1022"/>
      <c r="AA31" s="1022">
        <v>-18</v>
      </c>
      <c r="AB31" s="1022"/>
      <c r="AC31" s="1022"/>
      <c r="AD31" s="1022"/>
      <c r="AE31" s="1023"/>
      <c r="AF31" s="1018">
        <v>194</v>
      </c>
      <c r="AG31" s="1019"/>
      <c r="AH31" s="1019"/>
      <c r="AI31" s="1019"/>
      <c r="AJ31" s="1020"/>
      <c r="AK31" s="963">
        <v>441</v>
      </c>
      <c r="AL31" s="954"/>
      <c r="AM31" s="954"/>
      <c r="AN31" s="954"/>
      <c r="AO31" s="954"/>
      <c r="AP31" s="954">
        <v>202</v>
      </c>
      <c r="AQ31" s="954"/>
      <c r="AR31" s="954"/>
      <c r="AS31" s="954"/>
      <c r="AT31" s="954"/>
      <c r="AU31" s="954">
        <v>140</v>
      </c>
      <c r="AV31" s="954"/>
      <c r="AW31" s="954"/>
      <c r="AX31" s="954"/>
      <c r="AY31" s="954"/>
      <c r="AZ31" s="1024" t="s">
        <v>630</v>
      </c>
      <c r="BA31" s="1024"/>
      <c r="BB31" s="1024"/>
      <c r="BC31" s="1024"/>
      <c r="BD31" s="1024"/>
      <c r="BE31" s="955" t="s">
        <v>409</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t="s">
        <v>410</v>
      </c>
      <c r="C32" s="1014"/>
      <c r="D32" s="1014"/>
      <c r="E32" s="1014"/>
      <c r="F32" s="1014"/>
      <c r="G32" s="1014"/>
      <c r="H32" s="1014"/>
      <c r="I32" s="1014"/>
      <c r="J32" s="1014"/>
      <c r="K32" s="1014"/>
      <c r="L32" s="1014"/>
      <c r="M32" s="1014"/>
      <c r="N32" s="1014"/>
      <c r="O32" s="1014"/>
      <c r="P32" s="1015"/>
      <c r="Q32" s="1021">
        <v>63</v>
      </c>
      <c r="R32" s="1022"/>
      <c r="S32" s="1022"/>
      <c r="T32" s="1022"/>
      <c r="U32" s="1022"/>
      <c r="V32" s="1022">
        <v>59</v>
      </c>
      <c r="W32" s="1022"/>
      <c r="X32" s="1022"/>
      <c r="Y32" s="1022"/>
      <c r="Z32" s="1022"/>
      <c r="AA32" s="1022">
        <v>4</v>
      </c>
      <c r="AB32" s="1022"/>
      <c r="AC32" s="1022"/>
      <c r="AD32" s="1022"/>
      <c r="AE32" s="1023"/>
      <c r="AF32" s="1018">
        <v>4</v>
      </c>
      <c r="AG32" s="1019"/>
      <c r="AH32" s="1019"/>
      <c r="AI32" s="1019"/>
      <c r="AJ32" s="1020"/>
      <c r="AK32" s="963">
        <v>45</v>
      </c>
      <c r="AL32" s="954"/>
      <c r="AM32" s="954"/>
      <c r="AN32" s="954"/>
      <c r="AO32" s="954"/>
      <c r="AP32" s="954">
        <v>260</v>
      </c>
      <c r="AQ32" s="954"/>
      <c r="AR32" s="954"/>
      <c r="AS32" s="954"/>
      <c r="AT32" s="954"/>
      <c r="AU32" s="954">
        <v>260</v>
      </c>
      <c r="AV32" s="954"/>
      <c r="AW32" s="954"/>
      <c r="AX32" s="954"/>
      <c r="AY32" s="954"/>
      <c r="AZ32" s="1024" t="s">
        <v>630</v>
      </c>
      <c r="BA32" s="1024"/>
      <c r="BB32" s="1024"/>
      <c r="BC32" s="1024"/>
      <c r="BD32" s="1024"/>
      <c r="BE32" s="955" t="s">
        <v>411</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t="s">
        <v>412</v>
      </c>
      <c r="C33" s="1014"/>
      <c r="D33" s="1014"/>
      <c r="E33" s="1014"/>
      <c r="F33" s="1014"/>
      <c r="G33" s="1014"/>
      <c r="H33" s="1014"/>
      <c r="I33" s="1014"/>
      <c r="J33" s="1014"/>
      <c r="K33" s="1014"/>
      <c r="L33" s="1014"/>
      <c r="M33" s="1014"/>
      <c r="N33" s="1014"/>
      <c r="O33" s="1014"/>
      <c r="P33" s="1015"/>
      <c r="Q33" s="1021">
        <v>219</v>
      </c>
      <c r="R33" s="1022"/>
      <c r="S33" s="1022"/>
      <c r="T33" s="1022"/>
      <c r="U33" s="1022"/>
      <c r="V33" s="1022">
        <v>176</v>
      </c>
      <c r="W33" s="1022"/>
      <c r="X33" s="1022"/>
      <c r="Y33" s="1022"/>
      <c r="Z33" s="1022"/>
      <c r="AA33" s="1022">
        <v>43</v>
      </c>
      <c r="AB33" s="1022"/>
      <c r="AC33" s="1022"/>
      <c r="AD33" s="1022"/>
      <c r="AE33" s="1023"/>
      <c r="AF33" s="1018">
        <v>37</v>
      </c>
      <c r="AG33" s="1019"/>
      <c r="AH33" s="1019"/>
      <c r="AI33" s="1019"/>
      <c r="AJ33" s="1020"/>
      <c r="AK33" s="963">
        <v>0</v>
      </c>
      <c r="AL33" s="954"/>
      <c r="AM33" s="954"/>
      <c r="AN33" s="954"/>
      <c r="AO33" s="954"/>
      <c r="AP33" s="954">
        <v>9</v>
      </c>
      <c r="AQ33" s="954"/>
      <c r="AR33" s="954"/>
      <c r="AS33" s="954"/>
      <c r="AT33" s="954"/>
      <c r="AU33" s="954" t="s">
        <v>630</v>
      </c>
      <c r="AV33" s="954"/>
      <c r="AW33" s="954"/>
      <c r="AX33" s="954"/>
      <c r="AY33" s="954"/>
      <c r="AZ33" s="1024" t="s">
        <v>630</v>
      </c>
      <c r="BA33" s="1024"/>
      <c r="BB33" s="1024"/>
      <c r="BC33" s="1024"/>
      <c r="BD33" s="1024"/>
      <c r="BE33" s="955" t="s">
        <v>413</v>
      </c>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414</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392</v>
      </c>
      <c r="B63" s="920" t="s">
        <v>415</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441</v>
      </c>
      <c r="AG63" s="942"/>
      <c r="AH63" s="942"/>
      <c r="AI63" s="942"/>
      <c r="AJ63" s="1005"/>
      <c r="AK63" s="1006"/>
      <c r="AL63" s="946"/>
      <c r="AM63" s="946"/>
      <c r="AN63" s="946"/>
      <c r="AO63" s="946"/>
      <c r="AP63" s="942">
        <f>SUM(AP28:AT62)</f>
        <v>471</v>
      </c>
      <c r="AQ63" s="942"/>
      <c r="AR63" s="942"/>
      <c r="AS63" s="942"/>
      <c r="AT63" s="942"/>
      <c r="AU63" s="942">
        <f>SUM(AU28:AY62)</f>
        <v>400</v>
      </c>
      <c r="AV63" s="942"/>
      <c r="AW63" s="942"/>
      <c r="AX63" s="942"/>
      <c r="AY63" s="942"/>
      <c r="AZ63" s="1000"/>
      <c r="BA63" s="1000"/>
      <c r="BB63" s="1000"/>
      <c r="BC63" s="1000"/>
      <c r="BD63" s="1000"/>
      <c r="BE63" s="943"/>
      <c r="BF63" s="943"/>
      <c r="BG63" s="943"/>
      <c r="BH63" s="943"/>
      <c r="BI63" s="944"/>
      <c r="BJ63" s="1001" t="s">
        <v>416</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417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418</v>
      </c>
      <c r="B66" s="979"/>
      <c r="C66" s="979"/>
      <c r="D66" s="979"/>
      <c r="E66" s="979"/>
      <c r="F66" s="979"/>
      <c r="G66" s="979"/>
      <c r="H66" s="979"/>
      <c r="I66" s="979"/>
      <c r="J66" s="979"/>
      <c r="K66" s="979"/>
      <c r="L66" s="979"/>
      <c r="M66" s="979"/>
      <c r="N66" s="979"/>
      <c r="O66" s="979"/>
      <c r="P66" s="980"/>
      <c r="Q66" s="984" t="s">
        <v>419</v>
      </c>
      <c r="R66" s="985"/>
      <c r="S66" s="985"/>
      <c r="T66" s="985"/>
      <c r="U66" s="986"/>
      <c r="V66" s="984" t="s">
        <v>420</v>
      </c>
      <c r="W66" s="985"/>
      <c r="X66" s="985"/>
      <c r="Y66" s="985"/>
      <c r="Z66" s="986"/>
      <c r="AA66" s="984" t="s">
        <v>421</v>
      </c>
      <c r="AB66" s="985"/>
      <c r="AC66" s="985"/>
      <c r="AD66" s="985"/>
      <c r="AE66" s="986"/>
      <c r="AF66" s="990" t="s">
        <v>422</v>
      </c>
      <c r="AG66" s="991"/>
      <c r="AH66" s="991"/>
      <c r="AI66" s="991"/>
      <c r="AJ66" s="992"/>
      <c r="AK66" s="984" t="s">
        <v>423</v>
      </c>
      <c r="AL66" s="979"/>
      <c r="AM66" s="979"/>
      <c r="AN66" s="979"/>
      <c r="AO66" s="980"/>
      <c r="AP66" s="984" t="s">
        <v>424</v>
      </c>
      <c r="AQ66" s="985"/>
      <c r="AR66" s="985"/>
      <c r="AS66" s="985"/>
      <c r="AT66" s="986"/>
      <c r="AU66" s="984" t="s">
        <v>425</v>
      </c>
      <c r="AV66" s="985"/>
      <c r="AW66" s="985"/>
      <c r="AX66" s="985"/>
      <c r="AY66" s="986"/>
      <c r="AZ66" s="984" t="s">
        <v>380</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611</v>
      </c>
      <c r="C68" s="969"/>
      <c r="D68" s="969"/>
      <c r="E68" s="969"/>
      <c r="F68" s="969"/>
      <c r="G68" s="969"/>
      <c r="H68" s="969"/>
      <c r="I68" s="969"/>
      <c r="J68" s="969"/>
      <c r="K68" s="969"/>
      <c r="L68" s="969"/>
      <c r="M68" s="969"/>
      <c r="N68" s="969"/>
      <c r="O68" s="969"/>
      <c r="P68" s="970"/>
      <c r="Q68" s="971">
        <v>4943</v>
      </c>
      <c r="R68" s="965"/>
      <c r="S68" s="965"/>
      <c r="T68" s="965"/>
      <c r="U68" s="965"/>
      <c r="V68" s="965">
        <v>4721</v>
      </c>
      <c r="W68" s="965"/>
      <c r="X68" s="965"/>
      <c r="Y68" s="965"/>
      <c r="Z68" s="965"/>
      <c r="AA68" s="965">
        <v>222</v>
      </c>
      <c r="AB68" s="965"/>
      <c r="AC68" s="965"/>
      <c r="AD68" s="965"/>
      <c r="AE68" s="965"/>
      <c r="AF68" s="965">
        <v>188</v>
      </c>
      <c r="AG68" s="965"/>
      <c r="AH68" s="965"/>
      <c r="AI68" s="965"/>
      <c r="AJ68" s="965"/>
      <c r="AK68" s="965" t="s">
        <v>546</v>
      </c>
      <c r="AL68" s="965"/>
      <c r="AM68" s="965"/>
      <c r="AN68" s="965"/>
      <c r="AO68" s="965"/>
      <c r="AP68" s="965">
        <v>2664</v>
      </c>
      <c r="AQ68" s="965"/>
      <c r="AR68" s="965"/>
      <c r="AS68" s="965"/>
      <c r="AT68" s="965"/>
      <c r="AU68" s="965">
        <v>2664</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612</v>
      </c>
      <c r="C69" s="958"/>
      <c r="D69" s="958"/>
      <c r="E69" s="958"/>
      <c r="F69" s="958"/>
      <c r="G69" s="958"/>
      <c r="H69" s="958"/>
      <c r="I69" s="958"/>
      <c r="J69" s="958"/>
      <c r="K69" s="958"/>
      <c r="L69" s="958"/>
      <c r="M69" s="958"/>
      <c r="N69" s="958"/>
      <c r="O69" s="958"/>
      <c r="P69" s="959"/>
      <c r="Q69" s="960">
        <v>21139</v>
      </c>
      <c r="R69" s="954"/>
      <c r="S69" s="954"/>
      <c r="T69" s="954"/>
      <c r="U69" s="954"/>
      <c r="V69" s="954">
        <v>20676</v>
      </c>
      <c r="W69" s="954"/>
      <c r="X69" s="954"/>
      <c r="Y69" s="954"/>
      <c r="Z69" s="954"/>
      <c r="AA69" s="954">
        <v>463</v>
      </c>
      <c r="AB69" s="954"/>
      <c r="AC69" s="954"/>
      <c r="AD69" s="954"/>
      <c r="AE69" s="954"/>
      <c r="AF69" s="954">
        <v>463</v>
      </c>
      <c r="AG69" s="954"/>
      <c r="AH69" s="954"/>
      <c r="AI69" s="954"/>
      <c r="AJ69" s="954"/>
      <c r="AK69" s="954">
        <v>132</v>
      </c>
      <c r="AL69" s="954"/>
      <c r="AM69" s="954"/>
      <c r="AN69" s="954"/>
      <c r="AO69" s="954"/>
      <c r="AP69" s="954" t="s">
        <v>546</v>
      </c>
      <c r="AQ69" s="954"/>
      <c r="AR69" s="954"/>
      <c r="AS69" s="954"/>
      <c r="AT69" s="954"/>
      <c r="AU69" s="954" t="s">
        <v>546</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613</v>
      </c>
      <c r="C70" s="958"/>
      <c r="D70" s="958"/>
      <c r="E70" s="958"/>
      <c r="F70" s="958"/>
      <c r="G70" s="958"/>
      <c r="H70" s="958"/>
      <c r="I70" s="958"/>
      <c r="J70" s="958"/>
      <c r="K70" s="958"/>
      <c r="L70" s="958"/>
      <c r="M70" s="958"/>
      <c r="N70" s="958"/>
      <c r="O70" s="958"/>
      <c r="P70" s="959"/>
      <c r="Q70" s="960">
        <v>194</v>
      </c>
      <c r="R70" s="954"/>
      <c r="S70" s="954"/>
      <c r="T70" s="954"/>
      <c r="U70" s="954"/>
      <c r="V70" s="954">
        <v>153</v>
      </c>
      <c r="W70" s="954"/>
      <c r="X70" s="954"/>
      <c r="Y70" s="954"/>
      <c r="Z70" s="954"/>
      <c r="AA70" s="954">
        <v>40</v>
      </c>
      <c r="AB70" s="954"/>
      <c r="AC70" s="954"/>
      <c r="AD70" s="954"/>
      <c r="AE70" s="954"/>
      <c r="AF70" s="954">
        <v>40</v>
      </c>
      <c r="AG70" s="954"/>
      <c r="AH70" s="954"/>
      <c r="AI70" s="954"/>
      <c r="AJ70" s="954"/>
      <c r="AK70" s="954" t="s">
        <v>546</v>
      </c>
      <c r="AL70" s="954"/>
      <c r="AM70" s="954"/>
      <c r="AN70" s="954"/>
      <c r="AO70" s="954"/>
      <c r="AP70" s="954" t="s">
        <v>546</v>
      </c>
      <c r="AQ70" s="954"/>
      <c r="AR70" s="954"/>
      <c r="AS70" s="954"/>
      <c r="AT70" s="954"/>
      <c r="AU70" s="954" t="s">
        <v>546</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614</v>
      </c>
      <c r="C71" s="958"/>
      <c r="D71" s="958"/>
      <c r="E71" s="958"/>
      <c r="F71" s="958"/>
      <c r="G71" s="958"/>
      <c r="H71" s="958"/>
      <c r="I71" s="958"/>
      <c r="J71" s="958"/>
      <c r="K71" s="958"/>
      <c r="L71" s="958"/>
      <c r="M71" s="958"/>
      <c r="N71" s="958"/>
      <c r="O71" s="958"/>
      <c r="P71" s="959"/>
      <c r="Q71" s="960">
        <v>111</v>
      </c>
      <c r="R71" s="954"/>
      <c r="S71" s="954"/>
      <c r="T71" s="954"/>
      <c r="U71" s="954"/>
      <c r="V71" s="954">
        <v>109</v>
      </c>
      <c r="W71" s="954"/>
      <c r="X71" s="954"/>
      <c r="Y71" s="954"/>
      <c r="Z71" s="954"/>
      <c r="AA71" s="954">
        <v>2</v>
      </c>
      <c r="AB71" s="954"/>
      <c r="AC71" s="954"/>
      <c r="AD71" s="954"/>
      <c r="AE71" s="954"/>
      <c r="AF71" s="954">
        <v>2</v>
      </c>
      <c r="AG71" s="954"/>
      <c r="AH71" s="954"/>
      <c r="AI71" s="954"/>
      <c r="AJ71" s="954"/>
      <c r="AK71" s="954">
        <v>15</v>
      </c>
      <c r="AL71" s="954"/>
      <c r="AM71" s="954"/>
      <c r="AN71" s="954"/>
      <c r="AO71" s="954"/>
      <c r="AP71" s="954" t="s">
        <v>546</v>
      </c>
      <c r="AQ71" s="954"/>
      <c r="AR71" s="954"/>
      <c r="AS71" s="954"/>
      <c r="AT71" s="954"/>
      <c r="AU71" s="954" t="s">
        <v>546</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615</v>
      </c>
      <c r="C72" s="958"/>
      <c r="D72" s="958"/>
      <c r="E72" s="958"/>
      <c r="F72" s="958"/>
      <c r="G72" s="958"/>
      <c r="H72" s="958"/>
      <c r="I72" s="958"/>
      <c r="J72" s="958"/>
      <c r="K72" s="958"/>
      <c r="L72" s="958"/>
      <c r="M72" s="958"/>
      <c r="N72" s="958"/>
      <c r="O72" s="958"/>
      <c r="P72" s="959"/>
      <c r="Q72" s="960">
        <v>110</v>
      </c>
      <c r="R72" s="954"/>
      <c r="S72" s="954"/>
      <c r="T72" s="954"/>
      <c r="U72" s="954"/>
      <c r="V72" s="954">
        <v>77</v>
      </c>
      <c r="W72" s="954"/>
      <c r="X72" s="954"/>
      <c r="Y72" s="954"/>
      <c r="Z72" s="954"/>
      <c r="AA72" s="954">
        <v>34</v>
      </c>
      <c r="AB72" s="954"/>
      <c r="AC72" s="954"/>
      <c r="AD72" s="954"/>
      <c r="AE72" s="954"/>
      <c r="AF72" s="954">
        <v>34</v>
      </c>
      <c r="AG72" s="954"/>
      <c r="AH72" s="954"/>
      <c r="AI72" s="954"/>
      <c r="AJ72" s="954"/>
      <c r="AK72" s="954" t="s">
        <v>546</v>
      </c>
      <c r="AL72" s="954"/>
      <c r="AM72" s="954"/>
      <c r="AN72" s="954"/>
      <c r="AO72" s="954"/>
      <c r="AP72" s="954" t="s">
        <v>546</v>
      </c>
      <c r="AQ72" s="954"/>
      <c r="AR72" s="954"/>
      <c r="AS72" s="954"/>
      <c r="AT72" s="954"/>
      <c r="AU72" s="954" t="s">
        <v>546</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616</v>
      </c>
      <c r="C73" s="958"/>
      <c r="D73" s="958"/>
      <c r="E73" s="958"/>
      <c r="F73" s="958"/>
      <c r="G73" s="958"/>
      <c r="H73" s="958"/>
      <c r="I73" s="958"/>
      <c r="J73" s="958"/>
      <c r="K73" s="958"/>
      <c r="L73" s="958"/>
      <c r="M73" s="958"/>
      <c r="N73" s="958"/>
      <c r="O73" s="958"/>
      <c r="P73" s="959"/>
      <c r="Q73" s="960">
        <v>574</v>
      </c>
      <c r="R73" s="954"/>
      <c r="S73" s="954"/>
      <c r="T73" s="954"/>
      <c r="U73" s="954"/>
      <c r="V73" s="954">
        <v>528</v>
      </c>
      <c r="W73" s="954"/>
      <c r="X73" s="954"/>
      <c r="Y73" s="954"/>
      <c r="Z73" s="954"/>
      <c r="AA73" s="954">
        <v>47</v>
      </c>
      <c r="AB73" s="954"/>
      <c r="AC73" s="954"/>
      <c r="AD73" s="954"/>
      <c r="AE73" s="954"/>
      <c r="AF73" s="954">
        <v>47</v>
      </c>
      <c r="AG73" s="954"/>
      <c r="AH73" s="954"/>
      <c r="AI73" s="954"/>
      <c r="AJ73" s="954"/>
      <c r="AK73" s="954" t="s">
        <v>546</v>
      </c>
      <c r="AL73" s="954"/>
      <c r="AM73" s="954"/>
      <c r="AN73" s="954"/>
      <c r="AO73" s="954"/>
      <c r="AP73" s="954">
        <v>732</v>
      </c>
      <c r="AQ73" s="954"/>
      <c r="AR73" s="954"/>
      <c r="AS73" s="954"/>
      <c r="AT73" s="954"/>
      <c r="AU73" s="954">
        <v>69</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617</v>
      </c>
      <c r="C74" s="958"/>
      <c r="D74" s="958"/>
      <c r="E74" s="958"/>
      <c r="F74" s="958"/>
      <c r="G74" s="958"/>
      <c r="H74" s="958"/>
      <c r="I74" s="958"/>
      <c r="J74" s="958"/>
      <c r="K74" s="958"/>
      <c r="L74" s="958"/>
      <c r="M74" s="958"/>
      <c r="N74" s="958"/>
      <c r="O74" s="958"/>
      <c r="P74" s="959"/>
      <c r="Q74" s="960">
        <v>1216</v>
      </c>
      <c r="R74" s="954"/>
      <c r="S74" s="954"/>
      <c r="T74" s="954"/>
      <c r="U74" s="954"/>
      <c r="V74" s="954">
        <v>1165</v>
      </c>
      <c r="W74" s="954"/>
      <c r="X74" s="954"/>
      <c r="Y74" s="954"/>
      <c r="Z74" s="954"/>
      <c r="AA74" s="954">
        <v>51</v>
      </c>
      <c r="AB74" s="954"/>
      <c r="AC74" s="954"/>
      <c r="AD74" s="954"/>
      <c r="AE74" s="954"/>
      <c r="AF74" s="954">
        <v>51</v>
      </c>
      <c r="AG74" s="954"/>
      <c r="AH74" s="954"/>
      <c r="AI74" s="954"/>
      <c r="AJ74" s="954"/>
      <c r="AK74" s="954">
        <v>0</v>
      </c>
      <c r="AL74" s="954"/>
      <c r="AM74" s="954"/>
      <c r="AN74" s="954"/>
      <c r="AO74" s="954"/>
      <c r="AP74" s="954">
        <v>220</v>
      </c>
      <c r="AQ74" s="954"/>
      <c r="AR74" s="954"/>
      <c r="AS74" s="954"/>
      <c r="AT74" s="954"/>
      <c r="AU74" s="954">
        <v>77</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618</v>
      </c>
      <c r="C75" s="958"/>
      <c r="D75" s="958"/>
      <c r="E75" s="958"/>
      <c r="F75" s="958"/>
      <c r="G75" s="958"/>
      <c r="H75" s="958"/>
      <c r="I75" s="958"/>
      <c r="J75" s="958"/>
      <c r="K75" s="958"/>
      <c r="L75" s="958"/>
      <c r="M75" s="958"/>
      <c r="N75" s="958"/>
      <c r="O75" s="958"/>
      <c r="P75" s="959"/>
      <c r="Q75" s="961">
        <v>139</v>
      </c>
      <c r="R75" s="962"/>
      <c r="S75" s="962"/>
      <c r="T75" s="962"/>
      <c r="U75" s="963"/>
      <c r="V75" s="964">
        <v>90</v>
      </c>
      <c r="W75" s="962"/>
      <c r="X75" s="962"/>
      <c r="Y75" s="962"/>
      <c r="Z75" s="963"/>
      <c r="AA75" s="964">
        <v>49</v>
      </c>
      <c r="AB75" s="962"/>
      <c r="AC75" s="962"/>
      <c r="AD75" s="962"/>
      <c r="AE75" s="963"/>
      <c r="AF75" s="964">
        <v>49</v>
      </c>
      <c r="AG75" s="962"/>
      <c r="AH75" s="962"/>
      <c r="AI75" s="962"/>
      <c r="AJ75" s="963"/>
      <c r="AK75" s="964" t="s">
        <v>546</v>
      </c>
      <c r="AL75" s="962"/>
      <c r="AM75" s="962"/>
      <c r="AN75" s="962"/>
      <c r="AO75" s="963"/>
      <c r="AP75" s="964" t="s">
        <v>546</v>
      </c>
      <c r="AQ75" s="962"/>
      <c r="AR75" s="962"/>
      <c r="AS75" s="962"/>
      <c r="AT75" s="963"/>
      <c r="AU75" s="964" t="s">
        <v>546</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619</v>
      </c>
      <c r="C76" s="958"/>
      <c r="D76" s="958"/>
      <c r="E76" s="958"/>
      <c r="F76" s="958"/>
      <c r="G76" s="958"/>
      <c r="H76" s="958"/>
      <c r="I76" s="958"/>
      <c r="J76" s="958"/>
      <c r="K76" s="958"/>
      <c r="L76" s="958"/>
      <c r="M76" s="958"/>
      <c r="N76" s="958"/>
      <c r="O76" s="958"/>
      <c r="P76" s="959"/>
      <c r="Q76" s="961">
        <v>1104</v>
      </c>
      <c r="R76" s="962"/>
      <c r="S76" s="962"/>
      <c r="T76" s="962"/>
      <c r="U76" s="963"/>
      <c r="V76" s="964">
        <v>1050</v>
      </c>
      <c r="W76" s="962"/>
      <c r="X76" s="962"/>
      <c r="Y76" s="962"/>
      <c r="Z76" s="963"/>
      <c r="AA76" s="964">
        <v>54</v>
      </c>
      <c r="AB76" s="962"/>
      <c r="AC76" s="962"/>
      <c r="AD76" s="962"/>
      <c r="AE76" s="963"/>
      <c r="AF76" s="964">
        <v>22</v>
      </c>
      <c r="AG76" s="962"/>
      <c r="AH76" s="962"/>
      <c r="AI76" s="962"/>
      <c r="AJ76" s="963"/>
      <c r="AK76" s="964" t="s">
        <v>546</v>
      </c>
      <c r="AL76" s="962"/>
      <c r="AM76" s="962"/>
      <c r="AN76" s="962"/>
      <c r="AO76" s="963"/>
      <c r="AP76" s="964">
        <v>149</v>
      </c>
      <c r="AQ76" s="962"/>
      <c r="AR76" s="962"/>
      <c r="AS76" s="962"/>
      <c r="AT76" s="963"/>
      <c r="AU76" s="964">
        <v>58</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t="s">
        <v>620</v>
      </c>
      <c r="C77" s="958"/>
      <c r="D77" s="958"/>
      <c r="E77" s="958"/>
      <c r="F77" s="958"/>
      <c r="G77" s="958"/>
      <c r="H77" s="958"/>
      <c r="I77" s="958"/>
      <c r="J77" s="958"/>
      <c r="K77" s="958"/>
      <c r="L77" s="958"/>
      <c r="M77" s="958"/>
      <c r="N77" s="958"/>
      <c r="O77" s="958"/>
      <c r="P77" s="959"/>
      <c r="Q77" s="961">
        <v>5991</v>
      </c>
      <c r="R77" s="962"/>
      <c r="S77" s="962"/>
      <c r="T77" s="962"/>
      <c r="U77" s="963"/>
      <c r="V77" s="964">
        <v>5667</v>
      </c>
      <c r="W77" s="962"/>
      <c r="X77" s="962"/>
      <c r="Y77" s="962"/>
      <c r="Z77" s="963"/>
      <c r="AA77" s="964">
        <v>324</v>
      </c>
      <c r="AB77" s="962"/>
      <c r="AC77" s="962"/>
      <c r="AD77" s="962"/>
      <c r="AE77" s="963"/>
      <c r="AF77" s="964">
        <v>6100</v>
      </c>
      <c r="AG77" s="962"/>
      <c r="AH77" s="962"/>
      <c r="AI77" s="962"/>
      <c r="AJ77" s="963"/>
      <c r="AK77" s="964" t="s">
        <v>546</v>
      </c>
      <c r="AL77" s="962"/>
      <c r="AM77" s="962"/>
      <c r="AN77" s="962"/>
      <c r="AO77" s="963"/>
      <c r="AP77" s="964">
        <v>4234</v>
      </c>
      <c r="AQ77" s="962"/>
      <c r="AR77" s="962"/>
      <c r="AS77" s="962"/>
      <c r="AT77" s="963"/>
      <c r="AU77" s="964" t="s">
        <v>546</v>
      </c>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t="s">
        <v>621</v>
      </c>
      <c r="C78" s="958"/>
      <c r="D78" s="958"/>
      <c r="E78" s="958"/>
      <c r="F78" s="958"/>
      <c r="G78" s="958"/>
      <c r="H78" s="958"/>
      <c r="I78" s="958"/>
      <c r="J78" s="958"/>
      <c r="K78" s="958"/>
      <c r="L78" s="958"/>
      <c r="M78" s="958"/>
      <c r="N78" s="958"/>
      <c r="O78" s="958"/>
      <c r="P78" s="959"/>
      <c r="Q78" s="960">
        <v>4876</v>
      </c>
      <c r="R78" s="954"/>
      <c r="S78" s="954"/>
      <c r="T78" s="954"/>
      <c r="U78" s="954"/>
      <c r="V78" s="954">
        <v>4568</v>
      </c>
      <c r="W78" s="954"/>
      <c r="X78" s="954"/>
      <c r="Y78" s="954"/>
      <c r="Z78" s="954"/>
      <c r="AA78" s="954">
        <v>308</v>
      </c>
      <c r="AB78" s="954"/>
      <c r="AC78" s="954"/>
      <c r="AD78" s="954"/>
      <c r="AE78" s="954"/>
      <c r="AF78" s="954">
        <v>4392</v>
      </c>
      <c r="AG78" s="954"/>
      <c r="AH78" s="954"/>
      <c r="AI78" s="954"/>
      <c r="AJ78" s="954"/>
      <c r="AK78" s="954" t="s">
        <v>546</v>
      </c>
      <c r="AL78" s="954"/>
      <c r="AM78" s="954"/>
      <c r="AN78" s="954"/>
      <c r="AO78" s="954"/>
      <c r="AP78" s="954">
        <v>1442</v>
      </c>
      <c r="AQ78" s="954"/>
      <c r="AR78" s="954"/>
      <c r="AS78" s="954"/>
      <c r="AT78" s="954"/>
      <c r="AU78" s="954" t="s">
        <v>546</v>
      </c>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t="s">
        <v>624</v>
      </c>
      <c r="C79" s="958"/>
      <c r="D79" s="958"/>
      <c r="E79" s="958"/>
      <c r="F79" s="958"/>
      <c r="G79" s="958"/>
      <c r="H79" s="958"/>
      <c r="I79" s="958"/>
      <c r="J79" s="958"/>
      <c r="K79" s="958"/>
      <c r="L79" s="958"/>
      <c r="M79" s="958"/>
      <c r="N79" s="958"/>
      <c r="O79" s="958"/>
      <c r="P79" s="959"/>
      <c r="Q79" s="960">
        <v>1288</v>
      </c>
      <c r="R79" s="954"/>
      <c r="S79" s="954"/>
      <c r="T79" s="954"/>
      <c r="U79" s="954"/>
      <c r="V79" s="954">
        <v>1149</v>
      </c>
      <c r="W79" s="954"/>
      <c r="X79" s="954"/>
      <c r="Y79" s="954"/>
      <c r="Z79" s="954"/>
      <c r="AA79" s="954">
        <v>139</v>
      </c>
      <c r="AB79" s="954"/>
      <c r="AC79" s="954"/>
      <c r="AD79" s="954"/>
      <c r="AE79" s="954"/>
      <c r="AF79" s="954">
        <v>1755</v>
      </c>
      <c r="AG79" s="954"/>
      <c r="AH79" s="954"/>
      <c r="AI79" s="954"/>
      <c r="AJ79" s="954"/>
      <c r="AK79" s="954">
        <v>12</v>
      </c>
      <c r="AL79" s="954"/>
      <c r="AM79" s="954"/>
      <c r="AN79" s="954"/>
      <c r="AO79" s="954"/>
      <c r="AP79" s="954">
        <v>991</v>
      </c>
      <c r="AQ79" s="954"/>
      <c r="AR79" s="954"/>
      <c r="AS79" s="954"/>
      <c r="AT79" s="954"/>
      <c r="AU79" s="954" t="s">
        <v>546</v>
      </c>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t="s">
        <v>622</v>
      </c>
      <c r="C80" s="958"/>
      <c r="D80" s="958"/>
      <c r="E80" s="958"/>
      <c r="F80" s="958"/>
      <c r="G80" s="958"/>
      <c r="H80" s="958"/>
      <c r="I80" s="958"/>
      <c r="J80" s="958"/>
      <c r="K80" s="958"/>
      <c r="L80" s="958"/>
      <c r="M80" s="958"/>
      <c r="N80" s="958"/>
      <c r="O80" s="958"/>
      <c r="P80" s="959"/>
      <c r="Q80" s="960">
        <v>2584</v>
      </c>
      <c r="R80" s="954"/>
      <c r="S80" s="954"/>
      <c r="T80" s="954"/>
      <c r="U80" s="954"/>
      <c r="V80" s="954">
        <v>2324</v>
      </c>
      <c r="W80" s="954"/>
      <c r="X80" s="954"/>
      <c r="Y80" s="954"/>
      <c r="Z80" s="954"/>
      <c r="AA80" s="954">
        <v>261</v>
      </c>
      <c r="AB80" s="954"/>
      <c r="AC80" s="954"/>
      <c r="AD80" s="954"/>
      <c r="AE80" s="954"/>
      <c r="AF80" s="954">
        <v>261</v>
      </c>
      <c r="AG80" s="954"/>
      <c r="AH80" s="954"/>
      <c r="AI80" s="954"/>
      <c r="AJ80" s="954"/>
      <c r="AK80" s="954">
        <v>168</v>
      </c>
      <c r="AL80" s="954"/>
      <c r="AM80" s="954"/>
      <c r="AN80" s="954"/>
      <c r="AO80" s="954"/>
      <c r="AP80" s="954" t="s">
        <v>546</v>
      </c>
      <c r="AQ80" s="954"/>
      <c r="AR80" s="954"/>
      <c r="AS80" s="954"/>
      <c r="AT80" s="954"/>
      <c r="AU80" s="954" t="s">
        <v>546</v>
      </c>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t="s">
        <v>623</v>
      </c>
      <c r="C81" s="958"/>
      <c r="D81" s="958"/>
      <c r="E81" s="958"/>
      <c r="F81" s="958"/>
      <c r="G81" s="958"/>
      <c r="H81" s="958"/>
      <c r="I81" s="958"/>
      <c r="J81" s="958"/>
      <c r="K81" s="958"/>
      <c r="L81" s="958"/>
      <c r="M81" s="958"/>
      <c r="N81" s="958"/>
      <c r="O81" s="958"/>
      <c r="P81" s="959"/>
      <c r="Q81" s="960">
        <v>698021</v>
      </c>
      <c r="R81" s="954"/>
      <c r="S81" s="954"/>
      <c r="T81" s="954"/>
      <c r="U81" s="954"/>
      <c r="V81" s="954">
        <v>682226</v>
      </c>
      <c r="W81" s="954"/>
      <c r="X81" s="954"/>
      <c r="Y81" s="954"/>
      <c r="Z81" s="954"/>
      <c r="AA81" s="954">
        <v>15795</v>
      </c>
      <c r="AB81" s="954"/>
      <c r="AC81" s="954"/>
      <c r="AD81" s="954"/>
      <c r="AE81" s="954"/>
      <c r="AF81" s="954">
        <v>15795</v>
      </c>
      <c r="AG81" s="954"/>
      <c r="AH81" s="954"/>
      <c r="AI81" s="954"/>
      <c r="AJ81" s="954"/>
      <c r="AK81" s="954">
        <v>3838</v>
      </c>
      <c r="AL81" s="954"/>
      <c r="AM81" s="954"/>
      <c r="AN81" s="954"/>
      <c r="AO81" s="954"/>
      <c r="AP81" s="954" t="s">
        <v>546</v>
      </c>
      <c r="AQ81" s="954"/>
      <c r="AR81" s="954"/>
      <c r="AS81" s="954"/>
      <c r="AT81" s="954"/>
      <c r="AU81" s="954" t="s">
        <v>546</v>
      </c>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392</v>
      </c>
      <c r="B88" s="920" t="s">
        <v>426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f>SUM(AF68:AJ87)</f>
        <v>29199</v>
      </c>
      <c r="AG88" s="942"/>
      <c r="AH88" s="942"/>
      <c r="AI88" s="942"/>
      <c r="AJ88" s="942"/>
      <c r="AK88" s="946"/>
      <c r="AL88" s="946"/>
      <c r="AM88" s="946"/>
      <c r="AN88" s="946"/>
      <c r="AO88" s="946"/>
      <c r="AP88" s="942">
        <f>SUM(AP68:AT87)</f>
        <v>10432</v>
      </c>
      <c r="AQ88" s="942"/>
      <c r="AR88" s="942"/>
      <c r="AS88" s="942"/>
      <c r="AT88" s="942"/>
      <c r="AU88" s="942">
        <f>SUM(AU68:AY87)</f>
        <v>2868</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392</v>
      </c>
      <c r="BR102" s="920" t="s">
        <v>427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430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432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434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435</v>
      </c>
      <c r="AB109" s="879"/>
      <c r="AC109" s="879"/>
      <c r="AD109" s="879"/>
      <c r="AE109" s="880"/>
      <c r="AF109" s="881" t="s">
        <v>436</v>
      </c>
      <c r="AG109" s="879"/>
      <c r="AH109" s="879"/>
      <c r="AI109" s="879"/>
      <c r="AJ109" s="880"/>
      <c r="AK109" s="881" t="s">
        <v>307</v>
      </c>
      <c r="AL109" s="879"/>
      <c r="AM109" s="879"/>
      <c r="AN109" s="879"/>
      <c r="AO109" s="880"/>
      <c r="AP109" s="881" t="s">
        <v>437</v>
      </c>
      <c r="AQ109" s="879"/>
      <c r="AR109" s="879"/>
      <c r="AS109" s="879"/>
      <c r="AT109" s="912"/>
      <c r="AU109" s="878" t="s">
        <v>434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435</v>
      </c>
      <c r="BR109" s="879"/>
      <c r="BS109" s="879"/>
      <c r="BT109" s="879"/>
      <c r="BU109" s="880"/>
      <c r="BV109" s="881" t="s">
        <v>436</v>
      </c>
      <c r="BW109" s="879"/>
      <c r="BX109" s="879"/>
      <c r="BY109" s="879"/>
      <c r="BZ109" s="880"/>
      <c r="CA109" s="881" t="s">
        <v>307</v>
      </c>
      <c r="CB109" s="879"/>
      <c r="CC109" s="879"/>
      <c r="CD109" s="879"/>
      <c r="CE109" s="880"/>
      <c r="CF109" s="919" t="s">
        <v>437</v>
      </c>
      <c r="CG109" s="919"/>
      <c r="CH109" s="919"/>
      <c r="CI109" s="919"/>
      <c r="CJ109" s="919"/>
      <c r="CK109" s="881" t="s">
        <v>438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435</v>
      </c>
      <c r="DH109" s="879"/>
      <c r="DI109" s="879"/>
      <c r="DJ109" s="879"/>
      <c r="DK109" s="880"/>
      <c r="DL109" s="881" t="s">
        <v>436</v>
      </c>
      <c r="DM109" s="879"/>
      <c r="DN109" s="879"/>
      <c r="DO109" s="879"/>
      <c r="DP109" s="880"/>
      <c r="DQ109" s="881" t="s">
        <v>307</v>
      </c>
      <c r="DR109" s="879"/>
      <c r="DS109" s="879"/>
      <c r="DT109" s="879"/>
      <c r="DU109" s="880"/>
      <c r="DV109" s="881" t="s">
        <v>437</v>
      </c>
      <c r="DW109" s="879"/>
      <c r="DX109" s="879"/>
      <c r="DY109" s="879"/>
      <c r="DZ109" s="912"/>
    </row>
    <row r="110" spans="1:131" s="216" customFormat="1" ht="26.25" customHeight="1" x14ac:dyDescent="0.2">
      <c r="A110" s="790" t="s">
        <v>439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1177877</v>
      </c>
      <c r="AB110" s="872"/>
      <c r="AC110" s="872"/>
      <c r="AD110" s="872"/>
      <c r="AE110" s="873"/>
      <c r="AF110" s="874">
        <v>1138171</v>
      </c>
      <c r="AG110" s="872"/>
      <c r="AH110" s="872"/>
      <c r="AI110" s="872"/>
      <c r="AJ110" s="873"/>
      <c r="AK110" s="874">
        <v>1175570</v>
      </c>
      <c r="AL110" s="872"/>
      <c r="AM110" s="872"/>
      <c r="AN110" s="872"/>
      <c r="AO110" s="873"/>
      <c r="AP110" s="875">
        <v>19.2</v>
      </c>
      <c r="AQ110" s="876"/>
      <c r="AR110" s="876"/>
      <c r="AS110" s="876"/>
      <c r="AT110" s="877"/>
      <c r="AU110" s="913" t="s">
        <v>72</v>
      </c>
      <c r="AV110" s="914"/>
      <c r="AW110" s="914"/>
      <c r="AX110" s="914"/>
      <c r="AY110" s="914"/>
      <c r="AZ110" s="843" t="s">
        <v>440</v>
      </c>
      <c r="BA110" s="791"/>
      <c r="BB110" s="791"/>
      <c r="BC110" s="791"/>
      <c r="BD110" s="791"/>
      <c r="BE110" s="791"/>
      <c r="BF110" s="791"/>
      <c r="BG110" s="791"/>
      <c r="BH110" s="791"/>
      <c r="BI110" s="791"/>
      <c r="BJ110" s="791"/>
      <c r="BK110" s="791"/>
      <c r="BL110" s="791"/>
      <c r="BM110" s="791"/>
      <c r="BN110" s="791"/>
      <c r="BO110" s="791"/>
      <c r="BP110" s="792"/>
      <c r="BQ110" s="844">
        <v>11528509</v>
      </c>
      <c r="BR110" s="825"/>
      <c r="BS110" s="825"/>
      <c r="BT110" s="825"/>
      <c r="BU110" s="825"/>
      <c r="BV110" s="825">
        <v>10973468</v>
      </c>
      <c r="BW110" s="825"/>
      <c r="BX110" s="825"/>
      <c r="BY110" s="825"/>
      <c r="BZ110" s="825"/>
      <c r="CA110" s="825">
        <v>10539713</v>
      </c>
      <c r="CB110" s="825"/>
      <c r="CC110" s="825"/>
      <c r="CD110" s="825"/>
      <c r="CE110" s="825"/>
      <c r="CF110" s="849">
        <v>171.9</v>
      </c>
      <c r="CG110" s="850"/>
      <c r="CH110" s="850"/>
      <c r="CI110" s="850"/>
      <c r="CJ110" s="850"/>
      <c r="CK110" s="909" t="s">
        <v>441</v>
      </c>
      <c r="CL110" s="802"/>
      <c r="CM110" s="843" t="s">
        <v>442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443</v>
      </c>
      <c r="DH110" s="825"/>
      <c r="DI110" s="825"/>
      <c r="DJ110" s="825"/>
      <c r="DK110" s="825"/>
      <c r="DL110" s="825" t="s">
        <v>444</v>
      </c>
      <c r="DM110" s="825"/>
      <c r="DN110" s="825"/>
      <c r="DO110" s="825"/>
      <c r="DP110" s="825"/>
      <c r="DQ110" s="825" t="s">
        <v>445</v>
      </c>
      <c r="DR110" s="825"/>
      <c r="DS110" s="825"/>
      <c r="DT110" s="825"/>
      <c r="DU110" s="825"/>
      <c r="DV110" s="826" t="s">
        <v>446</v>
      </c>
      <c r="DW110" s="826"/>
      <c r="DX110" s="826"/>
      <c r="DY110" s="826"/>
      <c r="DZ110" s="827"/>
    </row>
    <row r="111" spans="1:131" s="216" customFormat="1" ht="26.25" customHeight="1" x14ac:dyDescent="0.2">
      <c r="A111" s="757" t="s">
        <v>447</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448</v>
      </c>
      <c r="AB111" s="902"/>
      <c r="AC111" s="902"/>
      <c r="AD111" s="902"/>
      <c r="AE111" s="903"/>
      <c r="AF111" s="904" t="s">
        <v>448</v>
      </c>
      <c r="AG111" s="902"/>
      <c r="AH111" s="902"/>
      <c r="AI111" s="902"/>
      <c r="AJ111" s="903"/>
      <c r="AK111" s="904" t="s">
        <v>448</v>
      </c>
      <c r="AL111" s="902"/>
      <c r="AM111" s="902"/>
      <c r="AN111" s="902"/>
      <c r="AO111" s="903"/>
      <c r="AP111" s="905" t="s">
        <v>449</v>
      </c>
      <c r="AQ111" s="906"/>
      <c r="AR111" s="906"/>
      <c r="AS111" s="906"/>
      <c r="AT111" s="907"/>
      <c r="AU111" s="915"/>
      <c r="AV111" s="916"/>
      <c r="AW111" s="916"/>
      <c r="AX111" s="916"/>
      <c r="AY111" s="916"/>
      <c r="AZ111" s="798" t="s">
        <v>450</v>
      </c>
      <c r="BA111" s="735"/>
      <c r="BB111" s="735"/>
      <c r="BC111" s="735"/>
      <c r="BD111" s="735"/>
      <c r="BE111" s="735"/>
      <c r="BF111" s="735"/>
      <c r="BG111" s="735"/>
      <c r="BH111" s="735"/>
      <c r="BI111" s="735"/>
      <c r="BJ111" s="735"/>
      <c r="BK111" s="735"/>
      <c r="BL111" s="735"/>
      <c r="BM111" s="735"/>
      <c r="BN111" s="735"/>
      <c r="BO111" s="735"/>
      <c r="BP111" s="736"/>
      <c r="BQ111" s="799">
        <v>50939</v>
      </c>
      <c r="BR111" s="800"/>
      <c r="BS111" s="800"/>
      <c r="BT111" s="800"/>
      <c r="BU111" s="800"/>
      <c r="BV111" s="800">
        <v>49227</v>
      </c>
      <c r="BW111" s="800"/>
      <c r="BX111" s="800"/>
      <c r="BY111" s="800"/>
      <c r="BZ111" s="800"/>
      <c r="CA111" s="800">
        <v>48267</v>
      </c>
      <c r="CB111" s="800"/>
      <c r="CC111" s="800"/>
      <c r="CD111" s="800"/>
      <c r="CE111" s="800"/>
      <c r="CF111" s="858">
        <v>0.8</v>
      </c>
      <c r="CG111" s="859"/>
      <c r="CH111" s="859"/>
      <c r="CI111" s="859"/>
      <c r="CJ111" s="859"/>
      <c r="CK111" s="910"/>
      <c r="CL111" s="804"/>
      <c r="CM111" s="798" t="s">
        <v>451</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448</v>
      </c>
      <c r="DH111" s="800"/>
      <c r="DI111" s="800"/>
      <c r="DJ111" s="800"/>
      <c r="DK111" s="800"/>
      <c r="DL111" s="800" t="s">
        <v>452</v>
      </c>
      <c r="DM111" s="800"/>
      <c r="DN111" s="800"/>
      <c r="DO111" s="800"/>
      <c r="DP111" s="800"/>
      <c r="DQ111" s="800" t="s">
        <v>449</v>
      </c>
      <c r="DR111" s="800"/>
      <c r="DS111" s="800"/>
      <c r="DT111" s="800"/>
      <c r="DU111" s="800"/>
      <c r="DV111" s="777" t="s">
        <v>443</v>
      </c>
      <c r="DW111" s="777"/>
      <c r="DX111" s="777"/>
      <c r="DY111" s="777"/>
      <c r="DZ111" s="778"/>
    </row>
    <row r="112" spans="1:131" s="216" customFormat="1" ht="26.25" customHeight="1" x14ac:dyDescent="0.2">
      <c r="A112" s="895" t="s">
        <v>453</v>
      </c>
      <c r="B112" s="896"/>
      <c r="C112" s="735" t="s">
        <v>454</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448</v>
      </c>
      <c r="AB112" s="763"/>
      <c r="AC112" s="763"/>
      <c r="AD112" s="763"/>
      <c r="AE112" s="764"/>
      <c r="AF112" s="765" t="s">
        <v>455</v>
      </c>
      <c r="AG112" s="763"/>
      <c r="AH112" s="763"/>
      <c r="AI112" s="763"/>
      <c r="AJ112" s="764"/>
      <c r="AK112" s="765" t="s">
        <v>443</v>
      </c>
      <c r="AL112" s="763"/>
      <c r="AM112" s="763"/>
      <c r="AN112" s="763"/>
      <c r="AO112" s="764"/>
      <c r="AP112" s="807" t="s">
        <v>443</v>
      </c>
      <c r="AQ112" s="808"/>
      <c r="AR112" s="808"/>
      <c r="AS112" s="808"/>
      <c r="AT112" s="809"/>
      <c r="AU112" s="915"/>
      <c r="AV112" s="916"/>
      <c r="AW112" s="916"/>
      <c r="AX112" s="916"/>
      <c r="AY112" s="916"/>
      <c r="AZ112" s="798" t="s">
        <v>456</v>
      </c>
      <c r="BA112" s="735"/>
      <c r="BB112" s="735"/>
      <c r="BC112" s="735"/>
      <c r="BD112" s="735"/>
      <c r="BE112" s="735"/>
      <c r="BF112" s="735"/>
      <c r="BG112" s="735"/>
      <c r="BH112" s="735"/>
      <c r="BI112" s="735"/>
      <c r="BJ112" s="735"/>
      <c r="BK112" s="735"/>
      <c r="BL112" s="735"/>
      <c r="BM112" s="735"/>
      <c r="BN112" s="735"/>
      <c r="BO112" s="735"/>
      <c r="BP112" s="736"/>
      <c r="BQ112" s="799">
        <v>544223</v>
      </c>
      <c r="BR112" s="800"/>
      <c r="BS112" s="800"/>
      <c r="BT112" s="800"/>
      <c r="BU112" s="800"/>
      <c r="BV112" s="800">
        <v>480040</v>
      </c>
      <c r="BW112" s="800"/>
      <c r="BX112" s="800"/>
      <c r="BY112" s="800"/>
      <c r="BZ112" s="800"/>
      <c r="CA112" s="800">
        <v>399885</v>
      </c>
      <c r="CB112" s="800"/>
      <c r="CC112" s="800"/>
      <c r="CD112" s="800"/>
      <c r="CE112" s="800"/>
      <c r="CF112" s="858">
        <v>6.5</v>
      </c>
      <c r="CG112" s="859"/>
      <c r="CH112" s="859"/>
      <c r="CI112" s="859"/>
      <c r="CJ112" s="859"/>
      <c r="CK112" s="910"/>
      <c r="CL112" s="804"/>
      <c r="CM112" s="798" t="s">
        <v>457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v>24035</v>
      </c>
      <c r="DH112" s="800"/>
      <c r="DI112" s="800"/>
      <c r="DJ112" s="800"/>
      <c r="DK112" s="800"/>
      <c r="DL112" s="800">
        <v>24035</v>
      </c>
      <c r="DM112" s="800"/>
      <c r="DN112" s="800"/>
      <c r="DO112" s="800"/>
      <c r="DP112" s="800"/>
      <c r="DQ112" s="800">
        <v>24035</v>
      </c>
      <c r="DR112" s="800"/>
      <c r="DS112" s="800"/>
      <c r="DT112" s="800"/>
      <c r="DU112" s="800"/>
      <c r="DV112" s="777">
        <v>0.4</v>
      </c>
      <c r="DW112" s="777"/>
      <c r="DX112" s="777"/>
      <c r="DY112" s="777"/>
      <c r="DZ112" s="778"/>
    </row>
    <row r="113" spans="1:130" s="216" customFormat="1" ht="26.25" customHeight="1" x14ac:dyDescent="0.2">
      <c r="A113" s="897"/>
      <c r="B113" s="898"/>
      <c r="C113" s="735" t="s">
        <v>458</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180900</v>
      </c>
      <c r="AB113" s="902"/>
      <c r="AC113" s="902"/>
      <c r="AD113" s="902"/>
      <c r="AE113" s="903"/>
      <c r="AF113" s="904">
        <v>71969</v>
      </c>
      <c r="AG113" s="902"/>
      <c r="AH113" s="902"/>
      <c r="AI113" s="902"/>
      <c r="AJ113" s="903"/>
      <c r="AK113" s="904">
        <v>80518</v>
      </c>
      <c r="AL113" s="902"/>
      <c r="AM113" s="902"/>
      <c r="AN113" s="902"/>
      <c r="AO113" s="903"/>
      <c r="AP113" s="905">
        <v>1.3</v>
      </c>
      <c r="AQ113" s="906"/>
      <c r="AR113" s="906"/>
      <c r="AS113" s="906"/>
      <c r="AT113" s="907"/>
      <c r="AU113" s="915"/>
      <c r="AV113" s="916"/>
      <c r="AW113" s="916"/>
      <c r="AX113" s="916"/>
      <c r="AY113" s="916"/>
      <c r="AZ113" s="798" t="s">
        <v>459</v>
      </c>
      <c r="BA113" s="735"/>
      <c r="BB113" s="735"/>
      <c r="BC113" s="735"/>
      <c r="BD113" s="735"/>
      <c r="BE113" s="735"/>
      <c r="BF113" s="735"/>
      <c r="BG113" s="735"/>
      <c r="BH113" s="735"/>
      <c r="BI113" s="735"/>
      <c r="BJ113" s="735"/>
      <c r="BK113" s="735"/>
      <c r="BL113" s="735"/>
      <c r="BM113" s="735"/>
      <c r="BN113" s="735"/>
      <c r="BO113" s="735"/>
      <c r="BP113" s="736"/>
      <c r="BQ113" s="799">
        <v>160923</v>
      </c>
      <c r="BR113" s="800"/>
      <c r="BS113" s="800"/>
      <c r="BT113" s="800"/>
      <c r="BU113" s="800"/>
      <c r="BV113" s="800">
        <v>182192</v>
      </c>
      <c r="BW113" s="800"/>
      <c r="BX113" s="800"/>
      <c r="BY113" s="800"/>
      <c r="BZ113" s="800"/>
      <c r="CA113" s="800">
        <v>203894</v>
      </c>
      <c r="CB113" s="800"/>
      <c r="CC113" s="800"/>
      <c r="CD113" s="800"/>
      <c r="CE113" s="800"/>
      <c r="CF113" s="858">
        <v>3.3</v>
      </c>
      <c r="CG113" s="859"/>
      <c r="CH113" s="859"/>
      <c r="CI113" s="859"/>
      <c r="CJ113" s="859"/>
      <c r="CK113" s="910"/>
      <c r="CL113" s="804"/>
      <c r="CM113" s="798" t="s">
        <v>460</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v>26904</v>
      </c>
      <c r="DH113" s="763"/>
      <c r="DI113" s="763"/>
      <c r="DJ113" s="763"/>
      <c r="DK113" s="764"/>
      <c r="DL113" s="765">
        <v>25192</v>
      </c>
      <c r="DM113" s="763"/>
      <c r="DN113" s="763"/>
      <c r="DO113" s="763"/>
      <c r="DP113" s="764"/>
      <c r="DQ113" s="765">
        <v>24232</v>
      </c>
      <c r="DR113" s="763"/>
      <c r="DS113" s="763"/>
      <c r="DT113" s="763"/>
      <c r="DU113" s="764"/>
      <c r="DV113" s="807">
        <v>0.4</v>
      </c>
      <c r="DW113" s="808"/>
      <c r="DX113" s="808"/>
      <c r="DY113" s="808"/>
      <c r="DZ113" s="809"/>
    </row>
    <row r="114" spans="1:130" s="216" customFormat="1" ht="26.25" customHeight="1" x14ac:dyDescent="0.2">
      <c r="A114" s="897"/>
      <c r="B114" s="898"/>
      <c r="C114" s="735" t="s">
        <v>461</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20789</v>
      </c>
      <c r="AB114" s="763"/>
      <c r="AC114" s="763"/>
      <c r="AD114" s="763"/>
      <c r="AE114" s="764"/>
      <c r="AF114" s="765">
        <v>21667</v>
      </c>
      <c r="AG114" s="763"/>
      <c r="AH114" s="763"/>
      <c r="AI114" s="763"/>
      <c r="AJ114" s="764"/>
      <c r="AK114" s="765">
        <v>29518</v>
      </c>
      <c r="AL114" s="763"/>
      <c r="AM114" s="763"/>
      <c r="AN114" s="763"/>
      <c r="AO114" s="764"/>
      <c r="AP114" s="807">
        <v>0.5</v>
      </c>
      <c r="AQ114" s="808"/>
      <c r="AR114" s="808"/>
      <c r="AS114" s="808"/>
      <c r="AT114" s="809"/>
      <c r="AU114" s="915"/>
      <c r="AV114" s="916"/>
      <c r="AW114" s="916"/>
      <c r="AX114" s="916"/>
      <c r="AY114" s="916"/>
      <c r="AZ114" s="798" t="s">
        <v>462</v>
      </c>
      <c r="BA114" s="735"/>
      <c r="BB114" s="735"/>
      <c r="BC114" s="735"/>
      <c r="BD114" s="735"/>
      <c r="BE114" s="735"/>
      <c r="BF114" s="735"/>
      <c r="BG114" s="735"/>
      <c r="BH114" s="735"/>
      <c r="BI114" s="735"/>
      <c r="BJ114" s="735"/>
      <c r="BK114" s="735"/>
      <c r="BL114" s="735"/>
      <c r="BM114" s="735"/>
      <c r="BN114" s="735"/>
      <c r="BO114" s="735"/>
      <c r="BP114" s="736"/>
      <c r="BQ114" s="799">
        <v>1696943</v>
      </c>
      <c r="BR114" s="800"/>
      <c r="BS114" s="800"/>
      <c r="BT114" s="800"/>
      <c r="BU114" s="800"/>
      <c r="BV114" s="800">
        <v>1741064</v>
      </c>
      <c r="BW114" s="800"/>
      <c r="BX114" s="800"/>
      <c r="BY114" s="800"/>
      <c r="BZ114" s="800"/>
      <c r="CA114" s="800">
        <v>1603872</v>
      </c>
      <c r="CB114" s="800"/>
      <c r="CC114" s="800"/>
      <c r="CD114" s="800"/>
      <c r="CE114" s="800"/>
      <c r="CF114" s="858">
        <v>26.2</v>
      </c>
      <c r="CG114" s="859"/>
      <c r="CH114" s="859"/>
      <c r="CI114" s="859"/>
      <c r="CJ114" s="859"/>
      <c r="CK114" s="910"/>
      <c r="CL114" s="804"/>
      <c r="CM114" s="798" t="s">
        <v>463</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444</v>
      </c>
      <c r="DH114" s="763"/>
      <c r="DI114" s="763"/>
      <c r="DJ114" s="763"/>
      <c r="DK114" s="764"/>
      <c r="DL114" s="765" t="s">
        <v>443</v>
      </c>
      <c r="DM114" s="763"/>
      <c r="DN114" s="763"/>
      <c r="DO114" s="763"/>
      <c r="DP114" s="764"/>
      <c r="DQ114" s="765" t="s">
        <v>443</v>
      </c>
      <c r="DR114" s="763"/>
      <c r="DS114" s="763"/>
      <c r="DT114" s="763"/>
      <c r="DU114" s="764"/>
      <c r="DV114" s="807" t="s">
        <v>448</v>
      </c>
      <c r="DW114" s="808"/>
      <c r="DX114" s="808"/>
      <c r="DY114" s="808"/>
      <c r="DZ114" s="809"/>
    </row>
    <row r="115" spans="1:130" s="216" customFormat="1" ht="26.25" customHeight="1" x14ac:dyDescent="0.2">
      <c r="A115" s="897"/>
      <c r="B115" s="898"/>
      <c r="C115" s="735" t="s">
        <v>464</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608</v>
      </c>
      <c r="AB115" s="902"/>
      <c r="AC115" s="902"/>
      <c r="AD115" s="902"/>
      <c r="AE115" s="903"/>
      <c r="AF115" s="904">
        <v>1712</v>
      </c>
      <c r="AG115" s="902"/>
      <c r="AH115" s="902"/>
      <c r="AI115" s="902"/>
      <c r="AJ115" s="903"/>
      <c r="AK115" s="904">
        <v>960</v>
      </c>
      <c r="AL115" s="902"/>
      <c r="AM115" s="902"/>
      <c r="AN115" s="902"/>
      <c r="AO115" s="903"/>
      <c r="AP115" s="905">
        <v>0</v>
      </c>
      <c r="AQ115" s="906"/>
      <c r="AR115" s="906"/>
      <c r="AS115" s="906"/>
      <c r="AT115" s="907"/>
      <c r="AU115" s="915"/>
      <c r="AV115" s="916"/>
      <c r="AW115" s="916"/>
      <c r="AX115" s="916"/>
      <c r="AY115" s="916"/>
      <c r="AZ115" s="798" t="s">
        <v>465</v>
      </c>
      <c r="BA115" s="735"/>
      <c r="BB115" s="735"/>
      <c r="BC115" s="735"/>
      <c r="BD115" s="735"/>
      <c r="BE115" s="735"/>
      <c r="BF115" s="735"/>
      <c r="BG115" s="735"/>
      <c r="BH115" s="735"/>
      <c r="BI115" s="735"/>
      <c r="BJ115" s="735"/>
      <c r="BK115" s="735"/>
      <c r="BL115" s="735"/>
      <c r="BM115" s="735"/>
      <c r="BN115" s="735"/>
      <c r="BO115" s="735"/>
      <c r="BP115" s="736"/>
      <c r="BQ115" s="799" t="s">
        <v>466</v>
      </c>
      <c r="BR115" s="800"/>
      <c r="BS115" s="800"/>
      <c r="BT115" s="800"/>
      <c r="BU115" s="800"/>
      <c r="BV115" s="800" t="s">
        <v>443</v>
      </c>
      <c r="BW115" s="800"/>
      <c r="BX115" s="800"/>
      <c r="BY115" s="800"/>
      <c r="BZ115" s="800"/>
      <c r="CA115" s="800" t="s">
        <v>443</v>
      </c>
      <c r="CB115" s="800"/>
      <c r="CC115" s="800"/>
      <c r="CD115" s="800"/>
      <c r="CE115" s="800"/>
      <c r="CF115" s="858" t="s">
        <v>448</v>
      </c>
      <c r="CG115" s="859"/>
      <c r="CH115" s="859"/>
      <c r="CI115" s="859"/>
      <c r="CJ115" s="859"/>
      <c r="CK115" s="910"/>
      <c r="CL115" s="804"/>
      <c r="CM115" s="798" t="s">
        <v>467</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452</v>
      </c>
      <c r="DH115" s="763"/>
      <c r="DI115" s="763"/>
      <c r="DJ115" s="763"/>
      <c r="DK115" s="764"/>
      <c r="DL115" s="765" t="s">
        <v>444</v>
      </c>
      <c r="DM115" s="763"/>
      <c r="DN115" s="763"/>
      <c r="DO115" s="763"/>
      <c r="DP115" s="764"/>
      <c r="DQ115" s="765" t="s">
        <v>449</v>
      </c>
      <c r="DR115" s="763"/>
      <c r="DS115" s="763"/>
      <c r="DT115" s="763"/>
      <c r="DU115" s="764"/>
      <c r="DV115" s="807" t="s">
        <v>443</v>
      </c>
      <c r="DW115" s="808"/>
      <c r="DX115" s="808"/>
      <c r="DY115" s="808"/>
      <c r="DZ115" s="809"/>
    </row>
    <row r="116" spans="1:130" s="216" customFormat="1" ht="26.25" customHeight="1" x14ac:dyDescent="0.2">
      <c r="A116" s="899"/>
      <c r="B116" s="900"/>
      <c r="C116" s="822" t="s">
        <v>468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443</v>
      </c>
      <c r="AB116" s="763"/>
      <c r="AC116" s="763"/>
      <c r="AD116" s="763"/>
      <c r="AE116" s="764"/>
      <c r="AF116" s="765" t="s">
        <v>452</v>
      </c>
      <c r="AG116" s="763"/>
      <c r="AH116" s="763"/>
      <c r="AI116" s="763"/>
      <c r="AJ116" s="764"/>
      <c r="AK116" s="765" t="s">
        <v>444</v>
      </c>
      <c r="AL116" s="763"/>
      <c r="AM116" s="763"/>
      <c r="AN116" s="763"/>
      <c r="AO116" s="764"/>
      <c r="AP116" s="807" t="s">
        <v>452</v>
      </c>
      <c r="AQ116" s="808"/>
      <c r="AR116" s="808"/>
      <c r="AS116" s="808"/>
      <c r="AT116" s="809"/>
      <c r="AU116" s="915"/>
      <c r="AV116" s="916"/>
      <c r="AW116" s="916"/>
      <c r="AX116" s="916"/>
      <c r="AY116" s="916"/>
      <c r="AZ116" s="892" t="s">
        <v>469</v>
      </c>
      <c r="BA116" s="893"/>
      <c r="BB116" s="893"/>
      <c r="BC116" s="893"/>
      <c r="BD116" s="893"/>
      <c r="BE116" s="893"/>
      <c r="BF116" s="893"/>
      <c r="BG116" s="893"/>
      <c r="BH116" s="893"/>
      <c r="BI116" s="893"/>
      <c r="BJ116" s="893"/>
      <c r="BK116" s="893"/>
      <c r="BL116" s="893"/>
      <c r="BM116" s="893"/>
      <c r="BN116" s="893"/>
      <c r="BO116" s="893"/>
      <c r="BP116" s="894"/>
      <c r="BQ116" s="799" t="s">
        <v>455</v>
      </c>
      <c r="BR116" s="800"/>
      <c r="BS116" s="800"/>
      <c r="BT116" s="800"/>
      <c r="BU116" s="800"/>
      <c r="BV116" s="800" t="s">
        <v>452</v>
      </c>
      <c r="BW116" s="800"/>
      <c r="BX116" s="800"/>
      <c r="BY116" s="800"/>
      <c r="BZ116" s="800"/>
      <c r="CA116" s="800" t="s">
        <v>449</v>
      </c>
      <c r="CB116" s="800"/>
      <c r="CC116" s="800"/>
      <c r="CD116" s="800"/>
      <c r="CE116" s="800"/>
      <c r="CF116" s="858" t="s">
        <v>444</v>
      </c>
      <c r="CG116" s="859"/>
      <c r="CH116" s="859"/>
      <c r="CI116" s="859"/>
      <c r="CJ116" s="859"/>
      <c r="CK116" s="910"/>
      <c r="CL116" s="804"/>
      <c r="CM116" s="798" t="s">
        <v>470</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444</v>
      </c>
      <c r="DH116" s="763"/>
      <c r="DI116" s="763"/>
      <c r="DJ116" s="763"/>
      <c r="DK116" s="764"/>
      <c r="DL116" s="765" t="s">
        <v>443</v>
      </c>
      <c r="DM116" s="763"/>
      <c r="DN116" s="763"/>
      <c r="DO116" s="763"/>
      <c r="DP116" s="764"/>
      <c r="DQ116" s="765" t="s">
        <v>449</v>
      </c>
      <c r="DR116" s="763"/>
      <c r="DS116" s="763"/>
      <c r="DT116" s="763"/>
      <c r="DU116" s="764"/>
      <c r="DV116" s="807" t="s">
        <v>455</v>
      </c>
      <c r="DW116" s="808"/>
      <c r="DX116" s="808"/>
      <c r="DY116" s="808"/>
      <c r="DZ116" s="809"/>
    </row>
    <row r="117" spans="1:130" s="216" customFormat="1" ht="26.25" customHeight="1" x14ac:dyDescent="0.2">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471</v>
      </c>
      <c r="Z117" s="880"/>
      <c r="AA117" s="885">
        <v>1380174</v>
      </c>
      <c r="AB117" s="886"/>
      <c r="AC117" s="886"/>
      <c r="AD117" s="886"/>
      <c r="AE117" s="887"/>
      <c r="AF117" s="888">
        <v>1233519</v>
      </c>
      <c r="AG117" s="886"/>
      <c r="AH117" s="886"/>
      <c r="AI117" s="886"/>
      <c r="AJ117" s="887"/>
      <c r="AK117" s="888">
        <v>1286566</v>
      </c>
      <c r="AL117" s="886"/>
      <c r="AM117" s="886"/>
      <c r="AN117" s="886"/>
      <c r="AO117" s="887"/>
      <c r="AP117" s="889"/>
      <c r="AQ117" s="890"/>
      <c r="AR117" s="890"/>
      <c r="AS117" s="890"/>
      <c r="AT117" s="891"/>
      <c r="AU117" s="915"/>
      <c r="AV117" s="916"/>
      <c r="AW117" s="916"/>
      <c r="AX117" s="916"/>
      <c r="AY117" s="916"/>
      <c r="AZ117" s="846" t="s">
        <v>472</v>
      </c>
      <c r="BA117" s="847"/>
      <c r="BB117" s="847"/>
      <c r="BC117" s="847"/>
      <c r="BD117" s="847"/>
      <c r="BE117" s="847"/>
      <c r="BF117" s="847"/>
      <c r="BG117" s="847"/>
      <c r="BH117" s="847"/>
      <c r="BI117" s="847"/>
      <c r="BJ117" s="847"/>
      <c r="BK117" s="847"/>
      <c r="BL117" s="847"/>
      <c r="BM117" s="847"/>
      <c r="BN117" s="847"/>
      <c r="BO117" s="847"/>
      <c r="BP117" s="848"/>
      <c r="BQ117" s="799" t="s">
        <v>452</v>
      </c>
      <c r="BR117" s="800"/>
      <c r="BS117" s="800"/>
      <c r="BT117" s="800"/>
      <c r="BU117" s="800"/>
      <c r="BV117" s="800" t="s">
        <v>448</v>
      </c>
      <c r="BW117" s="800"/>
      <c r="BX117" s="800"/>
      <c r="BY117" s="800"/>
      <c r="BZ117" s="800"/>
      <c r="CA117" s="800" t="s">
        <v>452</v>
      </c>
      <c r="CB117" s="800"/>
      <c r="CC117" s="800"/>
      <c r="CD117" s="800"/>
      <c r="CE117" s="800"/>
      <c r="CF117" s="858" t="s">
        <v>452</v>
      </c>
      <c r="CG117" s="859"/>
      <c r="CH117" s="859"/>
      <c r="CI117" s="859"/>
      <c r="CJ117" s="859"/>
      <c r="CK117" s="910"/>
      <c r="CL117" s="804"/>
      <c r="CM117" s="798" t="s">
        <v>473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449</v>
      </c>
      <c r="DH117" s="763"/>
      <c r="DI117" s="763"/>
      <c r="DJ117" s="763"/>
      <c r="DK117" s="764"/>
      <c r="DL117" s="765" t="s">
        <v>448</v>
      </c>
      <c r="DM117" s="763"/>
      <c r="DN117" s="763"/>
      <c r="DO117" s="763"/>
      <c r="DP117" s="764"/>
      <c r="DQ117" s="765" t="s">
        <v>444</v>
      </c>
      <c r="DR117" s="763"/>
      <c r="DS117" s="763"/>
      <c r="DT117" s="763"/>
      <c r="DU117" s="764"/>
      <c r="DV117" s="807" t="s">
        <v>448</v>
      </c>
      <c r="DW117" s="808"/>
      <c r="DX117" s="808"/>
      <c r="DY117" s="808"/>
      <c r="DZ117" s="809"/>
    </row>
    <row r="118" spans="1:130" s="216" customFormat="1" ht="26.25" customHeight="1" x14ac:dyDescent="0.2">
      <c r="A118" s="878" t="s">
        <v>438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435</v>
      </c>
      <c r="AB118" s="879"/>
      <c r="AC118" s="879"/>
      <c r="AD118" s="879"/>
      <c r="AE118" s="880"/>
      <c r="AF118" s="881" t="s">
        <v>436</v>
      </c>
      <c r="AG118" s="879"/>
      <c r="AH118" s="879"/>
      <c r="AI118" s="879"/>
      <c r="AJ118" s="880"/>
      <c r="AK118" s="881" t="s">
        <v>307</v>
      </c>
      <c r="AL118" s="879"/>
      <c r="AM118" s="879"/>
      <c r="AN118" s="879"/>
      <c r="AO118" s="880"/>
      <c r="AP118" s="882" t="s">
        <v>437</v>
      </c>
      <c r="AQ118" s="883"/>
      <c r="AR118" s="883"/>
      <c r="AS118" s="883"/>
      <c r="AT118" s="884"/>
      <c r="AU118" s="915"/>
      <c r="AV118" s="916"/>
      <c r="AW118" s="916"/>
      <c r="AX118" s="916"/>
      <c r="AY118" s="916"/>
      <c r="AZ118" s="821" t="s">
        <v>474</v>
      </c>
      <c r="BA118" s="822"/>
      <c r="BB118" s="822"/>
      <c r="BC118" s="822"/>
      <c r="BD118" s="822"/>
      <c r="BE118" s="822"/>
      <c r="BF118" s="822"/>
      <c r="BG118" s="822"/>
      <c r="BH118" s="822"/>
      <c r="BI118" s="822"/>
      <c r="BJ118" s="822"/>
      <c r="BK118" s="822"/>
      <c r="BL118" s="822"/>
      <c r="BM118" s="822"/>
      <c r="BN118" s="822"/>
      <c r="BO118" s="822"/>
      <c r="BP118" s="823"/>
      <c r="BQ118" s="862" t="s">
        <v>448</v>
      </c>
      <c r="BR118" s="828"/>
      <c r="BS118" s="828"/>
      <c r="BT118" s="828"/>
      <c r="BU118" s="828"/>
      <c r="BV118" s="828" t="s">
        <v>448</v>
      </c>
      <c r="BW118" s="828"/>
      <c r="BX118" s="828"/>
      <c r="BY118" s="828"/>
      <c r="BZ118" s="828"/>
      <c r="CA118" s="828" t="s">
        <v>448</v>
      </c>
      <c r="CB118" s="828"/>
      <c r="CC118" s="828"/>
      <c r="CD118" s="828"/>
      <c r="CE118" s="828"/>
      <c r="CF118" s="858" t="s">
        <v>444</v>
      </c>
      <c r="CG118" s="859"/>
      <c r="CH118" s="859"/>
      <c r="CI118" s="859"/>
      <c r="CJ118" s="859"/>
      <c r="CK118" s="910"/>
      <c r="CL118" s="804"/>
      <c r="CM118" s="798" t="s">
        <v>475</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448</v>
      </c>
      <c r="DH118" s="763"/>
      <c r="DI118" s="763"/>
      <c r="DJ118" s="763"/>
      <c r="DK118" s="764"/>
      <c r="DL118" s="765" t="s">
        <v>448</v>
      </c>
      <c r="DM118" s="763"/>
      <c r="DN118" s="763"/>
      <c r="DO118" s="763"/>
      <c r="DP118" s="764"/>
      <c r="DQ118" s="765" t="s">
        <v>448</v>
      </c>
      <c r="DR118" s="763"/>
      <c r="DS118" s="763"/>
      <c r="DT118" s="763"/>
      <c r="DU118" s="764"/>
      <c r="DV118" s="807" t="s">
        <v>448</v>
      </c>
      <c r="DW118" s="808"/>
      <c r="DX118" s="808"/>
      <c r="DY118" s="808"/>
      <c r="DZ118" s="809"/>
    </row>
    <row r="119" spans="1:130" s="216" customFormat="1" ht="26.25" customHeight="1" x14ac:dyDescent="0.2">
      <c r="A119" s="801" t="s">
        <v>441</v>
      </c>
      <c r="B119" s="802"/>
      <c r="C119" s="843" t="s">
        <v>442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448</v>
      </c>
      <c r="AB119" s="872"/>
      <c r="AC119" s="872"/>
      <c r="AD119" s="872"/>
      <c r="AE119" s="873"/>
      <c r="AF119" s="874" t="s">
        <v>448</v>
      </c>
      <c r="AG119" s="872"/>
      <c r="AH119" s="872"/>
      <c r="AI119" s="872"/>
      <c r="AJ119" s="873"/>
      <c r="AK119" s="874" t="s">
        <v>449</v>
      </c>
      <c r="AL119" s="872"/>
      <c r="AM119" s="872"/>
      <c r="AN119" s="872"/>
      <c r="AO119" s="873"/>
      <c r="AP119" s="875" t="s">
        <v>444</v>
      </c>
      <c r="AQ119" s="876"/>
      <c r="AR119" s="876"/>
      <c r="AS119" s="876"/>
      <c r="AT119" s="877"/>
      <c r="AU119" s="917"/>
      <c r="AV119" s="918"/>
      <c r="AW119" s="918"/>
      <c r="AX119" s="918"/>
      <c r="AY119" s="918"/>
      <c r="AZ119" s="237" t="s">
        <v>187</v>
      </c>
      <c r="BA119" s="237"/>
      <c r="BB119" s="237"/>
      <c r="BC119" s="237"/>
      <c r="BD119" s="237"/>
      <c r="BE119" s="237"/>
      <c r="BF119" s="237"/>
      <c r="BG119" s="237"/>
      <c r="BH119" s="237"/>
      <c r="BI119" s="237"/>
      <c r="BJ119" s="237"/>
      <c r="BK119" s="237"/>
      <c r="BL119" s="237"/>
      <c r="BM119" s="237"/>
      <c r="BN119" s="237"/>
      <c r="BO119" s="860" t="s">
        <v>476</v>
      </c>
      <c r="BP119" s="861"/>
      <c r="BQ119" s="862">
        <v>13981537</v>
      </c>
      <c r="BR119" s="828"/>
      <c r="BS119" s="828"/>
      <c r="BT119" s="828"/>
      <c r="BU119" s="828"/>
      <c r="BV119" s="828">
        <v>13425991</v>
      </c>
      <c r="BW119" s="828"/>
      <c r="BX119" s="828"/>
      <c r="BY119" s="828"/>
      <c r="BZ119" s="828"/>
      <c r="CA119" s="828">
        <v>12795631</v>
      </c>
      <c r="CB119" s="828"/>
      <c r="CC119" s="828"/>
      <c r="CD119" s="828"/>
      <c r="CE119" s="828"/>
      <c r="CF119" s="731"/>
      <c r="CG119" s="732"/>
      <c r="CH119" s="732"/>
      <c r="CI119" s="732"/>
      <c r="CJ119" s="817"/>
      <c r="CK119" s="911"/>
      <c r="CL119" s="806"/>
      <c r="CM119" s="821" t="s">
        <v>477</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449</v>
      </c>
      <c r="DH119" s="747"/>
      <c r="DI119" s="747"/>
      <c r="DJ119" s="747"/>
      <c r="DK119" s="748"/>
      <c r="DL119" s="749" t="s">
        <v>449</v>
      </c>
      <c r="DM119" s="747"/>
      <c r="DN119" s="747"/>
      <c r="DO119" s="747"/>
      <c r="DP119" s="748"/>
      <c r="DQ119" s="749" t="s">
        <v>449</v>
      </c>
      <c r="DR119" s="747"/>
      <c r="DS119" s="747"/>
      <c r="DT119" s="747"/>
      <c r="DU119" s="748"/>
      <c r="DV119" s="831" t="s">
        <v>449</v>
      </c>
      <c r="DW119" s="832"/>
      <c r="DX119" s="832"/>
      <c r="DY119" s="832"/>
      <c r="DZ119" s="833"/>
    </row>
    <row r="120" spans="1:130" s="216" customFormat="1" ht="26.25" customHeight="1" x14ac:dyDescent="0.2">
      <c r="A120" s="803"/>
      <c r="B120" s="804"/>
      <c r="C120" s="798" t="s">
        <v>451</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449</v>
      </c>
      <c r="AB120" s="763"/>
      <c r="AC120" s="763"/>
      <c r="AD120" s="763"/>
      <c r="AE120" s="764"/>
      <c r="AF120" s="765" t="s">
        <v>449</v>
      </c>
      <c r="AG120" s="763"/>
      <c r="AH120" s="763"/>
      <c r="AI120" s="763"/>
      <c r="AJ120" s="764"/>
      <c r="AK120" s="765" t="s">
        <v>449</v>
      </c>
      <c r="AL120" s="763"/>
      <c r="AM120" s="763"/>
      <c r="AN120" s="763"/>
      <c r="AO120" s="764"/>
      <c r="AP120" s="807" t="s">
        <v>449</v>
      </c>
      <c r="AQ120" s="808"/>
      <c r="AR120" s="808"/>
      <c r="AS120" s="808"/>
      <c r="AT120" s="809"/>
      <c r="AU120" s="863" t="s">
        <v>478</v>
      </c>
      <c r="AV120" s="864"/>
      <c r="AW120" s="864"/>
      <c r="AX120" s="864"/>
      <c r="AY120" s="865"/>
      <c r="AZ120" s="843" t="s">
        <v>479</v>
      </c>
      <c r="BA120" s="791"/>
      <c r="BB120" s="791"/>
      <c r="BC120" s="791"/>
      <c r="BD120" s="791"/>
      <c r="BE120" s="791"/>
      <c r="BF120" s="791"/>
      <c r="BG120" s="791"/>
      <c r="BH120" s="791"/>
      <c r="BI120" s="791"/>
      <c r="BJ120" s="791"/>
      <c r="BK120" s="791"/>
      <c r="BL120" s="791"/>
      <c r="BM120" s="791"/>
      <c r="BN120" s="791"/>
      <c r="BO120" s="791"/>
      <c r="BP120" s="792"/>
      <c r="BQ120" s="844">
        <v>3714053</v>
      </c>
      <c r="BR120" s="825"/>
      <c r="BS120" s="825"/>
      <c r="BT120" s="825"/>
      <c r="BU120" s="825"/>
      <c r="BV120" s="825">
        <v>3937404</v>
      </c>
      <c r="BW120" s="825"/>
      <c r="BX120" s="825"/>
      <c r="BY120" s="825"/>
      <c r="BZ120" s="825"/>
      <c r="CA120" s="825">
        <v>4389444</v>
      </c>
      <c r="CB120" s="825"/>
      <c r="CC120" s="825"/>
      <c r="CD120" s="825"/>
      <c r="CE120" s="825"/>
      <c r="CF120" s="849">
        <v>71.599999999999994</v>
      </c>
      <c r="CG120" s="850"/>
      <c r="CH120" s="850"/>
      <c r="CI120" s="850"/>
      <c r="CJ120" s="850"/>
      <c r="CK120" s="851" t="s">
        <v>480</v>
      </c>
      <c r="CL120" s="835"/>
      <c r="CM120" s="835"/>
      <c r="CN120" s="835"/>
      <c r="CO120" s="836"/>
      <c r="CP120" s="855" t="s">
        <v>481</v>
      </c>
      <c r="CQ120" s="856"/>
      <c r="CR120" s="856"/>
      <c r="CS120" s="856"/>
      <c r="CT120" s="856"/>
      <c r="CU120" s="856"/>
      <c r="CV120" s="856"/>
      <c r="CW120" s="856"/>
      <c r="CX120" s="856"/>
      <c r="CY120" s="856"/>
      <c r="CZ120" s="856"/>
      <c r="DA120" s="856"/>
      <c r="DB120" s="856"/>
      <c r="DC120" s="856"/>
      <c r="DD120" s="856"/>
      <c r="DE120" s="856"/>
      <c r="DF120" s="857"/>
      <c r="DG120" s="844">
        <v>312935</v>
      </c>
      <c r="DH120" s="825"/>
      <c r="DI120" s="825"/>
      <c r="DJ120" s="825"/>
      <c r="DK120" s="825"/>
      <c r="DL120" s="825">
        <v>283445</v>
      </c>
      <c r="DM120" s="825"/>
      <c r="DN120" s="825"/>
      <c r="DO120" s="825"/>
      <c r="DP120" s="825"/>
      <c r="DQ120" s="825">
        <v>260191</v>
      </c>
      <c r="DR120" s="825"/>
      <c r="DS120" s="825"/>
      <c r="DT120" s="825"/>
      <c r="DU120" s="825"/>
      <c r="DV120" s="826">
        <v>4.2</v>
      </c>
      <c r="DW120" s="826"/>
      <c r="DX120" s="826"/>
      <c r="DY120" s="826"/>
      <c r="DZ120" s="827"/>
    </row>
    <row r="121" spans="1:130" s="216" customFormat="1" ht="26.25" customHeight="1" x14ac:dyDescent="0.2">
      <c r="A121" s="803"/>
      <c r="B121" s="804"/>
      <c r="C121" s="846" t="s">
        <v>482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v>608</v>
      </c>
      <c r="AB121" s="763"/>
      <c r="AC121" s="763"/>
      <c r="AD121" s="763"/>
      <c r="AE121" s="764"/>
      <c r="AF121" s="765">
        <v>1712</v>
      </c>
      <c r="AG121" s="763"/>
      <c r="AH121" s="763"/>
      <c r="AI121" s="763"/>
      <c r="AJ121" s="764"/>
      <c r="AK121" s="765">
        <v>960</v>
      </c>
      <c r="AL121" s="763"/>
      <c r="AM121" s="763"/>
      <c r="AN121" s="763"/>
      <c r="AO121" s="764"/>
      <c r="AP121" s="807">
        <v>0</v>
      </c>
      <c r="AQ121" s="808"/>
      <c r="AR121" s="808"/>
      <c r="AS121" s="808"/>
      <c r="AT121" s="809"/>
      <c r="AU121" s="866"/>
      <c r="AV121" s="867"/>
      <c r="AW121" s="867"/>
      <c r="AX121" s="867"/>
      <c r="AY121" s="868"/>
      <c r="AZ121" s="798" t="s">
        <v>483</v>
      </c>
      <c r="BA121" s="735"/>
      <c r="BB121" s="735"/>
      <c r="BC121" s="735"/>
      <c r="BD121" s="735"/>
      <c r="BE121" s="735"/>
      <c r="BF121" s="735"/>
      <c r="BG121" s="735"/>
      <c r="BH121" s="735"/>
      <c r="BI121" s="735"/>
      <c r="BJ121" s="735"/>
      <c r="BK121" s="735"/>
      <c r="BL121" s="735"/>
      <c r="BM121" s="735"/>
      <c r="BN121" s="735"/>
      <c r="BO121" s="735"/>
      <c r="BP121" s="736"/>
      <c r="BQ121" s="799">
        <v>120000</v>
      </c>
      <c r="BR121" s="800"/>
      <c r="BS121" s="800"/>
      <c r="BT121" s="800"/>
      <c r="BU121" s="800"/>
      <c r="BV121" s="800">
        <v>42000</v>
      </c>
      <c r="BW121" s="800"/>
      <c r="BX121" s="800"/>
      <c r="BY121" s="800"/>
      <c r="BZ121" s="800"/>
      <c r="CA121" s="800">
        <v>29000</v>
      </c>
      <c r="CB121" s="800"/>
      <c r="CC121" s="800"/>
      <c r="CD121" s="800"/>
      <c r="CE121" s="800"/>
      <c r="CF121" s="858">
        <v>0.5</v>
      </c>
      <c r="CG121" s="859"/>
      <c r="CH121" s="859"/>
      <c r="CI121" s="859"/>
      <c r="CJ121" s="859"/>
      <c r="CK121" s="852"/>
      <c r="CL121" s="838"/>
      <c r="CM121" s="838"/>
      <c r="CN121" s="838"/>
      <c r="CO121" s="839"/>
      <c r="CP121" s="818" t="s">
        <v>484</v>
      </c>
      <c r="CQ121" s="819"/>
      <c r="CR121" s="819"/>
      <c r="CS121" s="819"/>
      <c r="CT121" s="819"/>
      <c r="CU121" s="819"/>
      <c r="CV121" s="819"/>
      <c r="CW121" s="819"/>
      <c r="CX121" s="819"/>
      <c r="CY121" s="819"/>
      <c r="CZ121" s="819"/>
      <c r="DA121" s="819"/>
      <c r="DB121" s="819"/>
      <c r="DC121" s="819"/>
      <c r="DD121" s="819"/>
      <c r="DE121" s="819"/>
      <c r="DF121" s="820"/>
      <c r="DG121" s="799">
        <v>231288</v>
      </c>
      <c r="DH121" s="800"/>
      <c r="DI121" s="800"/>
      <c r="DJ121" s="800"/>
      <c r="DK121" s="800"/>
      <c r="DL121" s="800">
        <v>196595</v>
      </c>
      <c r="DM121" s="800"/>
      <c r="DN121" s="800"/>
      <c r="DO121" s="800"/>
      <c r="DP121" s="800"/>
      <c r="DQ121" s="800">
        <v>139694</v>
      </c>
      <c r="DR121" s="800"/>
      <c r="DS121" s="800"/>
      <c r="DT121" s="800"/>
      <c r="DU121" s="800"/>
      <c r="DV121" s="777">
        <v>2.2999999999999998</v>
      </c>
      <c r="DW121" s="777"/>
      <c r="DX121" s="777"/>
      <c r="DY121" s="777"/>
      <c r="DZ121" s="778"/>
    </row>
    <row r="122" spans="1:130" s="216" customFormat="1" ht="26.25" customHeight="1" x14ac:dyDescent="0.2">
      <c r="A122" s="803"/>
      <c r="B122" s="804"/>
      <c r="C122" s="798" t="s">
        <v>463</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449</v>
      </c>
      <c r="AB122" s="763"/>
      <c r="AC122" s="763"/>
      <c r="AD122" s="763"/>
      <c r="AE122" s="764"/>
      <c r="AF122" s="765" t="s">
        <v>449</v>
      </c>
      <c r="AG122" s="763"/>
      <c r="AH122" s="763"/>
      <c r="AI122" s="763"/>
      <c r="AJ122" s="764"/>
      <c r="AK122" s="765" t="s">
        <v>449</v>
      </c>
      <c r="AL122" s="763"/>
      <c r="AM122" s="763"/>
      <c r="AN122" s="763"/>
      <c r="AO122" s="764"/>
      <c r="AP122" s="807" t="s">
        <v>449</v>
      </c>
      <c r="AQ122" s="808"/>
      <c r="AR122" s="808"/>
      <c r="AS122" s="808"/>
      <c r="AT122" s="809"/>
      <c r="AU122" s="866"/>
      <c r="AV122" s="867"/>
      <c r="AW122" s="867"/>
      <c r="AX122" s="867"/>
      <c r="AY122" s="868"/>
      <c r="AZ122" s="821" t="s">
        <v>485</v>
      </c>
      <c r="BA122" s="822"/>
      <c r="BB122" s="822"/>
      <c r="BC122" s="822"/>
      <c r="BD122" s="822"/>
      <c r="BE122" s="822"/>
      <c r="BF122" s="822"/>
      <c r="BG122" s="822"/>
      <c r="BH122" s="822"/>
      <c r="BI122" s="822"/>
      <c r="BJ122" s="822"/>
      <c r="BK122" s="822"/>
      <c r="BL122" s="822"/>
      <c r="BM122" s="822"/>
      <c r="BN122" s="822"/>
      <c r="BO122" s="822"/>
      <c r="BP122" s="823"/>
      <c r="BQ122" s="862">
        <v>9557764</v>
      </c>
      <c r="BR122" s="828"/>
      <c r="BS122" s="828"/>
      <c r="BT122" s="828"/>
      <c r="BU122" s="828"/>
      <c r="BV122" s="828">
        <v>9033277</v>
      </c>
      <c r="BW122" s="828"/>
      <c r="BX122" s="828"/>
      <c r="BY122" s="828"/>
      <c r="BZ122" s="828"/>
      <c r="CA122" s="828">
        <v>8546649</v>
      </c>
      <c r="CB122" s="828"/>
      <c r="CC122" s="828"/>
      <c r="CD122" s="828"/>
      <c r="CE122" s="828"/>
      <c r="CF122" s="829">
        <v>139.4</v>
      </c>
      <c r="CG122" s="830"/>
      <c r="CH122" s="830"/>
      <c r="CI122" s="830"/>
      <c r="CJ122" s="830"/>
      <c r="CK122" s="852"/>
      <c r="CL122" s="838"/>
      <c r="CM122" s="838"/>
      <c r="CN122" s="838"/>
      <c r="CO122" s="839"/>
      <c r="CP122" s="818" t="s">
        <v>486</v>
      </c>
      <c r="CQ122" s="819"/>
      <c r="CR122" s="819"/>
      <c r="CS122" s="819"/>
      <c r="CT122" s="819"/>
      <c r="CU122" s="819"/>
      <c r="CV122" s="819"/>
      <c r="CW122" s="819"/>
      <c r="CX122" s="819"/>
      <c r="CY122" s="819"/>
      <c r="CZ122" s="819"/>
      <c r="DA122" s="819"/>
      <c r="DB122" s="819"/>
      <c r="DC122" s="819"/>
      <c r="DD122" s="819"/>
      <c r="DE122" s="819"/>
      <c r="DF122" s="820"/>
      <c r="DG122" s="799" t="s">
        <v>487</v>
      </c>
      <c r="DH122" s="800"/>
      <c r="DI122" s="800"/>
      <c r="DJ122" s="800"/>
      <c r="DK122" s="800"/>
      <c r="DL122" s="800" t="s">
        <v>488</v>
      </c>
      <c r="DM122" s="800"/>
      <c r="DN122" s="800"/>
      <c r="DO122" s="800"/>
      <c r="DP122" s="800"/>
      <c r="DQ122" s="800" t="s">
        <v>489</v>
      </c>
      <c r="DR122" s="800"/>
      <c r="DS122" s="800"/>
      <c r="DT122" s="800"/>
      <c r="DU122" s="800"/>
      <c r="DV122" s="777" t="s">
        <v>490</v>
      </c>
      <c r="DW122" s="777"/>
      <c r="DX122" s="777"/>
      <c r="DY122" s="777"/>
      <c r="DZ122" s="778"/>
    </row>
    <row r="123" spans="1:130" s="216" customFormat="1" ht="26.25" customHeight="1" x14ac:dyDescent="0.2">
      <c r="A123" s="803"/>
      <c r="B123" s="804"/>
      <c r="C123" s="798" t="s">
        <v>470</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491</v>
      </c>
      <c r="AB123" s="763"/>
      <c r="AC123" s="763"/>
      <c r="AD123" s="763"/>
      <c r="AE123" s="764"/>
      <c r="AF123" s="765" t="s">
        <v>492</v>
      </c>
      <c r="AG123" s="763"/>
      <c r="AH123" s="763"/>
      <c r="AI123" s="763"/>
      <c r="AJ123" s="764"/>
      <c r="AK123" s="765" t="s">
        <v>493</v>
      </c>
      <c r="AL123" s="763"/>
      <c r="AM123" s="763"/>
      <c r="AN123" s="763"/>
      <c r="AO123" s="764"/>
      <c r="AP123" s="807" t="s">
        <v>493</v>
      </c>
      <c r="AQ123" s="808"/>
      <c r="AR123" s="808"/>
      <c r="AS123" s="808"/>
      <c r="AT123" s="809"/>
      <c r="AU123" s="869"/>
      <c r="AV123" s="870"/>
      <c r="AW123" s="870"/>
      <c r="AX123" s="870"/>
      <c r="AY123" s="870"/>
      <c r="AZ123" s="237" t="s">
        <v>187</v>
      </c>
      <c r="BA123" s="237"/>
      <c r="BB123" s="237"/>
      <c r="BC123" s="237"/>
      <c r="BD123" s="237"/>
      <c r="BE123" s="237"/>
      <c r="BF123" s="237"/>
      <c r="BG123" s="237"/>
      <c r="BH123" s="237"/>
      <c r="BI123" s="237"/>
      <c r="BJ123" s="237"/>
      <c r="BK123" s="237"/>
      <c r="BL123" s="237"/>
      <c r="BM123" s="237"/>
      <c r="BN123" s="237"/>
      <c r="BO123" s="860" t="s">
        <v>494</v>
      </c>
      <c r="BP123" s="861"/>
      <c r="BQ123" s="815">
        <v>13391817</v>
      </c>
      <c r="BR123" s="816"/>
      <c r="BS123" s="816"/>
      <c r="BT123" s="816"/>
      <c r="BU123" s="816"/>
      <c r="BV123" s="816">
        <v>13012681</v>
      </c>
      <c r="BW123" s="816"/>
      <c r="BX123" s="816"/>
      <c r="BY123" s="816"/>
      <c r="BZ123" s="816"/>
      <c r="CA123" s="816">
        <v>12965093</v>
      </c>
      <c r="CB123" s="816"/>
      <c r="CC123" s="816"/>
      <c r="CD123" s="816"/>
      <c r="CE123" s="816"/>
      <c r="CF123" s="731"/>
      <c r="CG123" s="732"/>
      <c r="CH123" s="732"/>
      <c r="CI123" s="732"/>
      <c r="CJ123" s="817"/>
      <c r="CK123" s="852"/>
      <c r="CL123" s="838"/>
      <c r="CM123" s="838"/>
      <c r="CN123" s="838"/>
      <c r="CO123" s="839"/>
      <c r="CP123" s="818" t="s">
        <v>407</v>
      </c>
      <c r="CQ123" s="819"/>
      <c r="CR123" s="819"/>
      <c r="CS123" s="819"/>
      <c r="CT123" s="819"/>
      <c r="CU123" s="819"/>
      <c r="CV123" s="819"/>
      <c r="CW123" s="819"/>
      <c r="CX123" s="819"/>
      <c r="CY123" s="819"/>
      <c r="CZ123" s="819"/>
      <c r="DA123" s="819"/>
      <c r="DB123" s="819"/>
      <c r="DC123" s="819"/>
      <c r="DD123" s="819"/>
      <c r="DE123" s="819"/>
      <c r="DF123" s="820"/>
      <c r="DG123" s="762" t="s">
        <v>495</v>
      </c>
      <c r="DH123" s="763"/>
      <c r="DI123" s="763"/>
      <c r="DJ123" s="763"/>
      <c r="DK123" s="764"/>
      <c r="DL123" s="765" t="s">
        <v>496</v>
      </c>
      <c r="DM123" s="763"/>
      <c r="DN123" s="763"/>
      <c r="DO123" s="763"/>
      <c r="DP123" s="764"/>
      <c r="DQ123" s="765" t="s">
        <v>488</v>
      </c>
      <c r="DR123" s="763"/>
      <c r="DS123" s="763"/>
      <c r="DT123" s="763"/>
      <c r="DU123" s="764"/>
      <c r="DV123" s="807" t="s">
        <v>497</v>
      </c>
      <c r="DW123" s="808"/>
      <c r="DX123" s="808"/>
      <c r="DY123" s="808"/>
      <c r="DZ123" s="809"/>
    </row>
    <row r="124" spans="1:130" s="216" customFormat="1" ht="26.25" customHeight="1" thickBot="1" x14ac:dyDescent="0.25">
      <c r="A124" s="803"/>
      <c r="B124" s="804"/>
      <c r="C124" s="798" t="s">
        <v>473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498</v>
      </c>
      <c r="AB124" s="763"/>
      <c r="AC124" s="763"/>
      <c r="AD124" s="763"/>
      <c r="AE124" s="764"/>
      <c r="AF124" s="765" t="s">
        <v>499</v>
      </c>
      <c r="AG124" s="763"/>
      <c r="AH124" s="763"/>
      <c r="AI124" s="763"/>
      <c r="AJ124" s="764"/>
      <c r="AK124" s="765" t="s">
        <v>495</v>
      </c>
      <c r="AL124" s="763"/>
      <c r="AM124" s="763"/>
      <c r="AN124" s="763"/>
      <c r="AO124" s="764"/>
      <c r="AP124" s="807" t="s">
        <v>455</v>
      </c>
      <c r="AQ124" s="808"/>
      <c r="AR124" s="808"/>
      <c r="AS124" s="808"/>
      <c r="AT124" s="809"/>
      <c r="AU124" s="810" t="s">
        <v>500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10.7</v>
      </c>
      <c r="BR124" s="814"/>
      <c r="BS124" s="814"/>
      <c r="BT124" s="814"/>
      <c r="BU124" s="814"/>
      <c r="BV124" s="814">
        <v>7.1</v>
      </c>
      <c r="BW124" s="814"/>
      <c r="BX124" s="814"/>
      <c r="BY124" s="814"/>
      <c r="BZ124" s="814"/>
      <c r="CA124" s="814" t="s">
        <v>495</v>
      </c>
      <c r="CB124" s="814"/>
      <c r="CC124" s="814"/>
      <c r="CD124" s="814"/>
      <c r="CE124" s="814"/>
      <c r="CF124" s="709"/>
      <c r="CG124" s="710"/>
      <c r="CH124" s="710"/>
      <c r="CI124" s="710"/>
      <c r="CJ124" s="845"/>
      <c r="CK124" s="853"/>
      <c r="CL124" s="853"/>
      <c r="CM124" s="853"/>
      <c r="CN124" s="853"/>
      <c r="CO124" s="854"/>
      <c r="CP124" s="818" t="s">
        <v>501</v>
      </c>
      <c r="CQ124" s="819"/>
      <c r="CR124" s="819"/>
      <c r="CS124" s="819"/>
      <c r="CT124" s="819"/>
      <c r="CU124" s="819"/>
      <c r="CV124" s="819"/>
      <c r="CW124" s="819"/>
      <c r="CX124" s="819"/>
      <c r="CY124" s="819"/>
      <c r="CZ124" s="819"/>
      <c r="DA124" s="819"/>
      <c r="DB124" s="819"/>
      <c r="DC124" s="819"/>
      <c r="DD124" s="819"/>
      <c r="DE124" s="819"/>
      <c r="DF124" s="820"/>
      <c r="DG124" s="746" t="s">
        <v>498</v>
      </c>
      <c r="DH124" s="747"/>
      <c r="DI124" s="747"/>
      <c r="DJ124" s="747"/>
      <c r="DK124" s="748"/>
      <c r="DL124" s="749" t="s">
        <v>455</v>
      </c>
      <c r="DM124" s="747"/>
      <c r="DN124" s="747"/>
      <c r="DO124" s="747"/>
      <c r="DP124" s="748"/>
      <c r="DQ124" s="749" t="s">
        <v>446</v>
      </c>
      <c r="DR124" s="747"/>
      <c r="DS124" s="747"/>
      <c r="DT124" s="747"/>
      <c r="DU124" s="748"/>
      <c r="DV124" s="831" t="s">
        <v>498</v>
      </c>
      <c r="DW124" s="832"/>
      <c r="DX124" s="832"/>
      <c r="DY124" s="832"/>
      <c r="DZ124" s="833"/>
    </row>
    <row r="125" spans="1:130" s="216" customFormat="1" ht="26.25" customHeight="1" x14ac:dyDescent="0.2">
      <c r="A125" s="803"/>
      <c r="B125" s="804"/>
      <c r="C125" s="798" t="s">
        <v>475</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502</v>
      </c>
      <c r="AB125" s="763"/>
      <c r="AC125" s="763"/>
      <c r="AD125" s="763"/>
      <c r="AE125" s="764"/>
      <c r="AF125" s="765" t="s">
        <v>492</v>
      </c>
      <c r="AG125" s="763"/>
      <c r="AH125" s="763"/>
      <c r="AI125" s="763"/>
      <c r="AJ125" s="764"/>
      <c r="AK125" s="765" t="s">
        <v>503</v>
      </c>
      <c r="AL125" s="763"/>
      <c r="AM125" s="763"/>
      <c r="AN125" s="763"/>
      <c r="AO125" s="764"/>
      <c r="AP125" s="807" t="s">
        <v>504</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505</v>
      </c>
      <c r="CL125" s="835"/>
      <c r="CM125" s="835"/>
      <c r="CN125" s="835"/>
      <c r="CO125" s="836"/>
      <c r="CP125" s="843" t="s">
        <v>506</v>
      </c>
      <c r="CQ125" s="791"/>
      <c r="CR125" s="791"/>
      <c r="CS125" s="791"/>
      <c r="CT125" s="791"/>
      <c r="CU125" s="791"/>
      <c r="CV125" s="791"/>
      <c r="CW125" s="791"/>
      <c r="CX125" s="791"/>
      <c r="CY125" s="791"/>
      <c r="CZ125" s="791"/>
      <c r="DA125" s="791"/>
      <c r="DB125" s="791"/>
      <c r="DC125" s="791"/>
      <c r="DD125" s="791"/>
      <c r="DE125" s="791"/>
      <c r="DF125" s="792"/>
      <c r="DG125" s="844" t="s">
        <v>507</v>
      </c>
      <c r="DH125" s="825"/>
      <c r="DI125" s="825"/>
      <c r="DJ125" s="825"/>
      <c r="DK125" s="825"/>
      <c r="DL125" s="825" t="s">
        <v>508</v>
      </c>
      <c r="DM125" s="825"/>
      <c r="DN125" s="825"/>
      <c r="DO125" s="825"/>
      <c r="DP125" s="825"/>
      <c r="DQ125" s="825" t="s">
        <v>499</v>
      </c>
      <c r="DR125" s="825"/>
      <c r="DS125" s="825"/>
      <c r="DT125" s="825"/>
      <c r="DU125" s="825"/>
      <c r="DV125" s="826" t="s">
        <v>492</v>
      </c>
      <c r="DW125" s="826"/>
      <c r="DX125" s="826"/>
      <c r="DY125" s="826"/>
      <c r="DZ125" s="827"/>
    </row>
    <row r="126" spans="1:130" s="216" customFormat="1" ht="26.25" customHeight="1" thickBot="1" x14ac:dyDescent="0.25">
      <c r="A126" s="803"/>
      <c r="B126" s="804"/>
      <c r="C126" s="798" t="s">
        <v>477</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509</v>
      </c>
      <c r="AB126" s="763"/>
      <c r="AC126" s="763"/>
      <c r="AD126" s="763"/>
      <c r="AE126" s="764"/>
      <c r="AF126" s="765" t="s">
        <v>510</v>
      </c>
      <c r="AG126" s="763"/>
      <c r="AH126" s="763"/>
      <c r="AI126" s="763"/>
      <c r="AJ126" s="764"/>
      <c r="AK126" s="765" t="s">
        <v>508</v>
      </c>
      <c r="AL126" s="763"/>
      <c r="AM126" s="763"/>
      <c r="AN126" s="763"/>
      <c r="AO126" s="764"/>
      <c r="AP126" s="807" t="s">
        <v>511</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512</v>
      </c>
      <c r="CQ126" s="735"/>
      <c r="CR126" s="735"/>
      <c r="CS126" s="735"/>
      <c r="CT126" s="735"/>
      <c r="CU126" s="735"/>
      <c r="CV126" s="735"/>
      <c r="CW126" s="735"/>
      <c r="CX126" s="735"/>
      <c r="CY126" s="735"/>
      <c r="CZ126" s="735"/>
      <c r="DA126" s="735"/>
      <c r="DB126" s="735"/>
      <c r="DC126" s="735"/>
      <c r="DD126" s="735"/>
      <c r="DE126" s="735"/>
      <c r="DF126" s="736"/>
      <c r="DG126" s="799" t="s">
        <v>504</v>
      </c>
      <c r="DH126" s="800"/>
      <c r="DI126" s="800"/>
      <c r="DJ126" s="800"/>
      <c r="DK126" s="800"/>
      <c r="DL126" s="800" t="s">
        <v>513</v>
      </c>
      <c r="DM126" s="800"/>
      <c r="DN126" s="800"/>
      <c r="DO126" s="800"/>
      <c r="DP126" s="800"/>
      <c r="DQ126" s="800" t="s">
        <v>488</v>
      </c>
      <c r="DR126" s="800"/>
      <c r="DS126" s="800"/>
      <c r="DT126" s="800"/>
      <c r="DU126" s="800"/>
      <c r="DV126" s="777" t="s">
        <v>503</v>
      </c>
      <c r="DW126" s="777"/>
      <c r="DX126" s="777"/>
      <c r="DY126" s="777"/>
      <c r="DZ126" s="778"/>
    </row>
    <row r="127" spans="1:130" s="216" customFormat="1" ht="26.25" customHeight="1" x14ac:dyDescent="0.2">
      <c r="A127" s="805"/>
      <c r="B127" s="806"/>
      <c r="C127" s="821" t="s">
        <v>514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487</v>
      </c>
      <c r="AB127" s="763"/>
      <c r="AC127" s="763"/>
      <c r="AD127" s="763"/>
      <c r="AE127" s="764"/>
      <c r="AF127" s="765" t="s">
        <v>488</v>
      </c>
      <c r="AG127" s="763"/>
      <c r="AH127" s="763"/>
      <c r="AI127" s="763"/>
      <c r="AJ127" s="764"/>
      <c r="AK127" s="765" t="s">
        <v>455</v>
      </c>
      <c r="AL127" s="763"/>
      <c r="AM127" s="763"/>
      <c r="AN127" s="763"/>
      <c r="AO127" s="764"/>
      <c r="AP127" s="807" t="s">
        <v>493</v>
      </c>
      <c r="AQ127" s="808"/>
      <c r="AR127" s="808"/>
      <c r="AS127" s="808"/>
      <c r="AT127" s="809"/>
      <c r="AU127" s="218"/>
      <c r="AV127" s="218"/>
      <c r="AW127" s="218"/>
      <c r="AX127" s="824" t="s">
        <v>515</v>
      </c>
      <c r="AY127" s="795"/>
      <c r="AZ127" s="795"/>
      <c r="BA127" s="795"/>
      <c r="BB127" s="795"/>
      <c r="BC127" s="795"/>
      <c r="BD127" s="795"/>
      <c r="BE127" s="796"/>
      <c r="BF127" s="794" t="s">
        <v>516</v>
      </c>
      <c r="BG127" s="795"/>
      <c r="BH127" s="795"/>
      <c r="BI127" s="795"/>
      <c r="BJ127" s="795"/>
      <c r="BK127" s="795"/>
      <c r="BL127" s="796"/>
      <c r="BM127" s="794" t="s">
        <v>517</v>
      </c>
      <c r="BN127" s="795"/>
      <c r="BO127" s="795"/>
      <c r="BP127" s="795"/>
      <c r="BQ127" s="795"/>
      <c r="BR127" s="795"/>
      <c r="BS127" s="796"/>
      <c r="BT127" s="794" t="s">
        <v>518</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519</v>
      </c>
      <c r="CQ127" s="735"/>
      <c r="CR127" s="735"/>
      <c r="CS127" s="735"/>
      <c r="CT127" s="735"/>
      <c r="CU127" s="735"/>
      <c r="CV127" s="735"/>
      <c r="CW127" s="735"/>
      <c r="CX127" s="735"/>
      <c r="CY127" s="735"/>
      <c r="CZ127" s="735"/>
      <c r="DA127" s="735"/>
      <c r="DB127" s="735"/>
      <c r="DC127" s="735"/>
      <c r="DD127" s="735"/>
      <c r="DE127" s="735"/>
      <c r="DF127" s="736"/>
      <c r="DG127" s="799" t="s">
        <v>455</v>
      </c>
      <c r="DH127" s="800"/>
      <c r="DI127" s="800"/>
      <c r="DJ127" s="800"/>
      <c r="DK127" s="800"/>
      <c r="DL127" s="800" t="s">
        <v>487</v>
      </c>
      <c r="DM127" s="800"/>
      <c r="DN127" s="800"/>
      <c r="DO127" s="800"/>
      <c r="DP127" s="800"/>
      <c r="DQ127" s="800" t="s">
        <v>488</v>
      </c>
      <c r="DR127" s="800"/>
      <c r="DS127" s="800"/>
      <c r="DT127" s="800"/>
      <c r="DU127" s="800"/>
      <c r="DV127" s="777" t="s">
        <v>520</v>
      </c>
      <c r="DW127" s="777"/>
      <c r="DX127" s="777"/>
      <c r="DY127" s="777"/>
      <c r="DZ127" s="778"/>
    </row>
    <row r="128" spans="1:130" s="216" customFormat="1" ht="26.25" customHeight="1" thickBot="1" x14ac:dyDescent="0.25">
      <c r="A128" s="779" t="s">
        <v>521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522</v>
      </c>
      <c r="X128" s="781"/>
      <c r="Y128" s="781"/>
      <c r="Z128" s="782"/>
      <c r="AA128" s="783">
        <v>25070</v>
      </c>
      <c r="AB128" s="784"/>
      <c r="AC128" s="784"/>
      <c r="AD128" s="784"/>
      <c r="AE128" s="785"/>
      <c r="AF128" s="786" t="s">
        <v>504</v>
      </c>
      <c r="AG128" s="784"/>
      <c r="AH128" s="784"/>
      <c r="AI128" s="784"/>
      <c r="AJ128" s="785"/>
      <c r="AK128" s="786">
        <v>54633</v>
      </c>
      <c r="AL128" s="784"/>
      <c r="AM128" s="784"/>
      <c r="AN128" s="784"/>
      <c r="AO128" s="785"/>
      <c r="AP128" s="787"/>
      <c r="AQ128" s="788"/>
      <c r="AR128" s="788"/>
      <c r="AS128" s="788"/>
      <c r="AT128" s="789"/>
      <c r="AU128" s="218"/>
      <c r="AV128" s="218"/>
      <c r="AW128" s="218"/>
      <c r="AX128" s="790" t="s">
        <v>523</v>
      </c>
      <c r="AY128" s="791"/>
      <c r="AZ128" s="791"/>
      <c r="BA128" s="791"/>
      <c r="BB128" s="791"/>
      <c r="BC128" s="791"/>
      <c r="BD128" s="791"/>
      <c r="BE128" s="792"/>
      <c r="BF128" s="769" t="s">
        <v>513</v>
      </c>
      <c r="BG128" s="770"/>
      <c r="BH128" s="770"/>
      <c r="BI128" s="770"/>
      <c r="BJ128" s="770"/>
      <c r="BK128" s="770"/>
      <c r="BL128" s="793"/>
      <c r="BM128" s="769">
        <v>14.03</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524</v>
      </c>
      <c r="CQ128" s="713"/>
      <c r="CR128" s="713"/>
      <c r="CS128" s="713"/>
      <c r="CT128" s="713"/>
      <c r="CU128" s="713"/>
      <c r="CV128" s="713"/>
      <c r="CW128" s="713"/>
      <c r="CX128" s="713"/>
      <c r="CY128" s="713"/>
      <c r="CZ128" s="713"/>
      <c r="DA128" s="713"/>
      <c r="DB128" s="713"/>
      <c r="DC128" s="713"/>
      <c r="DD128" s="713"/>
      <c r="DE128" s="713"/>
      <c r="DF128" s="714"/>
      <c r="DG128" s="773" t="s">
        <v>455</v>
      </c>
      <c r="DH128" s="774"/>
      <c r="DI128" s="774"/>
      <c r="DJ128" s="774"/>
      <c r="DK128" s="774"/>
      <c r="DL128" s="774" t="s">
        <v>513</v>
      </c>
      <c r="DM128" s="774"/>
      <c r="DN128" s="774"/>
      <c r="DO128" s="774"/>
      <c r="DP128" s="774"/>
      <c r="DQ128" s="774" t="s">
        <v>511</v>
      </c>
      <c r="DR128" s="774"/>
      <c r="DS128" s="774"/>
      <c r="DT128" s="774"/>
      <c r="DU128" s="774"/>
      <c r="DV128" s="775" t="s">
        <v>507</v>
      </c>
      <c r="DW128" s="775"/>
      <c r="DX128" s="775"/>
      <c r="DY128" s="775"/>
      <c r="DZ128" s="776"/>
    </row>
    <row r="129" spans="1:131" s="216" customFormat="1" ht="26.25" customHeight="1" x14ac:dyDescent="0.2">
      <c r="A129" s="757" t="s">
        <v>105</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525</v>
      </c>
      <c r="X129" s="760"/>
      <c r="Y129" s="760"/>
      <c r="Z129" s="761"/>
      <c r="AA129" s="762">
        <v>6465103</v>
      </c>
      <c r="AB129" s="763"/>
      <c r="AC129" s="763"/>
      <c r="AD129" s="763"/>
      <c r="AE129" s="764"/>
      <c r="AF129" s="765">
        <v>6700349</v>
      </c>
      <c r="AG129" s="763"/>
      <c r="AH129" s="763"/>
      <c r="AI129" s="763"/>
      <c r="AJ129" s="764"/>
      <c r="AK129" s="765">
        <v>7056271</v>
      </c>
      <c r="AL129" s="763"/>
      <c r="AM129" s="763"/>
      <c r="AN129" s="763"/>
      <c r="AO129" s="764"/>
      <c r="AP129" s="766"/>
      <c r="AQ129" s="767"/>
      <c r="AR129" s="767"/>
      <c r="AS129" s="767"/>
      <c r="AT129" s="768"/>
      <c r="AU129" s="219"/>
      <c r="AV129" s="219"/>
      <c r="AW129" s="219"/>
      <c r="AX129" s="734" t="s">
        <v>526</v>
      </c>
      <c r="AY129" s="735"/>
      <c r="AZ129" s="735"/>
      <c r="BA129" s="735"/>
      <c r="BB129" s="735"/>
      <c r="BC129" s="735"/>
      <c r="BD129" s="735"/>
      <c r="BE129" s="736"/>
      <c r="BF129" s="753" t="s">
        <v>455</v>
      </c>
      <c r="BG129" s="754"/>
      <c r="BH129" s="754"/>
      <c r="BI129" s="754"/>
      <c r="BJ129" s="754"/>
      <c r="BK129" s="754"/>
      <c r="BL129" s="755"/>
      <c r="BM129" s="753">
        <v>19.03</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527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528</v>
      </c>
      <c r="X130" s="760"/>
      <c r="Y130" s="760"/>
      <c r="Z130" s="761"/>
      <c r="AA130" s="762">
        <v>959828</v>
      </c>
      <c r="AB130" s="763"/>
      <c r="AC130" s="763"/>
      <c r="AD130" s="763"/>
      <c r="AE130" s="764"/>
      <c r="AF130" s="765">
        <v>930244</v>
      </c>
      <c r="AG130" s="763"/>
      <c r="AH130" s="763"/>
      <c r="AI130" s="763"/>
      <c r="AJ130" s="764"/>
      <c r="AK130" s="765">
        <v>923354</v>
      </c>
      <c r="AL130" s="763"/>
      <c r="AM130" s="763"/>
      <c r="AN130" s="763"/>
      <c r="AO130" s="764"/>
      <c r="AP130" s="766"/>
      <c r="AQ130" s="767"/>
      <c r="AR130" s="767"/>
      <c r="AS130" s="767"/>
      <c r="AT130" s="768"/>
      <c r="AU130" s="219"/>
      <c r="AV130" s="219"/>
      <c r="AW130" s="219"/>
      <c r="AX130" s="734" t="s">
        <v>529</v>
      </c>
      <c r="AY130" s="735"/>
      <c r="AZ130" s="735"/>
      <c r="BA130" s="735"/>
      <c r="BB130" s="735"/>
      <c r="BC130" s="735"/>
      <c r="BD130" s="735"/>
      <c r="BE130" s="736"/>
      <c r="BF130" s="737">
        <v>5.8</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530</v>
      </c>
      <c r="X131" s="744"/>
      <c r="Y131" s="744"/>
      <c r="Z131" s="745"/>
      <c r="AA131" s="746">
        <v>5505275</v>
      </c>
      <c r="AB131" s="747"/>
      <c r="AC131" s="747"/>
      <c r="AD131" s="747"/>
      <c r="AE131" s="748"/>
      <c r="AF131" s="749">
        <v>5770105</v>
      </c>
      <c r="AG131" s="747"/>
      <c r="AH131" s="747"/>
      <c r="AI131" s="747"/>
      <c r="AJ131" s="748"/>
      <c r="AK131" s="749">
        <v>6132917</v>
      </c>
      <c r="AL131" s="747"/>
      <c r="AM131" s="747"/>
      <c r="AN131" s="747"/>
      <c r="AO131" s="748"/>
      <c r="AP131" s="750"/>
      <c r="AQ131" s="751"/>
      <c r="AR131" s="751"/>
      <c r="AS131" s="751"/>
      <c r="AT131" s="752"/>
      <c r="AU131" s="219"/>
      <c r="AV131" s="219"/>
      <c r="AW131" s="219"/>
      <c r="AX131" s="712" t="s">
        <v>531</v>
      </c>
      <c r="AY131" s="713"/>
      <c r="AZ131" s="713"/>
      <c r="BA131" s="713"/>
      <c r="BB131" s="713"/>
      <c r="BC131" s="713"/>
      <c r="BD131" s="713"/>
      <c r="BE131" s="714"/>
      <c r="BF131" s="715" t="s">
        <v>443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532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533</v>
      </c>
      <c r="W132" s="725"/>
      <c r="X132" s="725"/>
      <c r="Y132" s="725"/>
      <c r="Z132" s="726"/>
      <c r="AA132" s="727">
        <v>7.1799501389999998</v>
      </c>
      <c r="AB132" s="728"/>
      <c r="AC132" s="728"/>
      <c r="AD132" s="728"/>
      <c r="AE132" s="729"/>
      <c r="AF132" s="730">
        <v>5.2559702120000003</v>
      </c>
      <c r="AG132" s="728"/>
      <c r="AH132" s="728"/>
      <c r="AI132" s="728"/>
      <c r="AJ132" s="729"/>
      <c r="AK132" s="730">
        <v>5.0315208900000004</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534</v>
      </c>
      <c r="W133" s="704"/>
      <c r="X133" s="704"/>
      <c r="Y133" s="704"/>
      <c r="Z133" s="705"/>
      <c r="AA133" s="706">
        <v>6.3</v>
      </c>
      <c r="AB133" s="707"/>
      <c r="AC133" s="707"/>
      <c r="AD133" s="707"/>
      <c r="AE133" s="708"/>
      <c r="AF133" s="706">
        <v>6.1</v>
      </c>
      <c r="AG133" s="707"/>
      <c r="AH133" s="707"/>
      <c r="AI133" s="707"/>
      <c r="AJ133" s="708"/>
      <c r="AK133" s="706">
        <v>5.8</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9M6wX8/jEc3wFOyZmpXATXe9p6O6C2rCCi3477rTrjsNhqktoZWCRk2JFURAwtCttVJ5ZXJQaIq7XNzBU5Q4kQ==" saltValue="X6XlgRTfUTlnQrU10mt3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535</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Igw9ko2NtMdzJMSZNP3cdYBN0DwPH4AAq9GRacOr2/IMMmdm3dfGOqilgDiPXDxo/v684N6fC1RtUn2VN9yFw==" saltValue="GahJk96wGUo29jypaWK6Cg==" spinCount="100000" sheet="1" objects="1" scenarios="1"/>
  <dataConsolidate/>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536</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537</v>
      </c>
      <c r="AL6" s="252"/>
      <c r="AM6" s="252"/>
      <c r="AN6" s="252"/>
    </row>
    <row r="7" spans="1:46" ht="13.5" customHeight="1" x14ac:dyDescent="0.2">
      <c r="A7" s="251"/>
      <c r="AK7" s="254"/>
      <c r="AL7" s="255"/>
      <c r="AM7" s="255"/>
      <c r="AN7" s="256"/>
      <c r="AO7" s="1101" t="s">
        <v>538</v>
      </c>
      <c r="AP7" s="257"/>
      <c r="AQ7" s="258" t="s">
        <v>539</v>
      </c>
      <c r="AR7" s="259"/>
    </row>
    <row r="8" spans="1:46" ht="13.2" x14ac:dyDescent="0.2">
      <c r="A8" s="251"/>
      <c r="AK8" s="260"/>
      <c r="AL8" s="261"/>
      <c r="AM8" s="261"/>
      <c r="AN8" s="262"/>
      <c r="AO8" s="1102"/>
      <c r="AP8" s="263" t="s">
        <v>540</v>
      </c>
      <c r="AQ8" s="264" t="s">
        <v>541</v>
      </c>
      <c r="AR8" s="265" t="s">
        <v>542</v>
      </c>
    </row>
    <row r="9" spans="1:46" ht="13.2" x14ac:dyDescent="0.2">
      <c r="A9" s="251"/>
      <c r="AK9" s="1113" t="s">
        <v>543</v>
      </c>
      <c r="AL9" s="1114"/>
      <c r="AM9" s="1114"/>
      <c r="AN9" s="1115"/>
      <c r="AO9" s="266">
        <v>1808253</v>
      </c>
      <c r="AP9" s="266">
        <v>78480</v>
      </c>
      <c r="AQ9" s="267">
        <v>75794</v>
      </c>
      <c r="AR9" s="268">
        <v>3.5</v>
      </c>
    </row>
    <row r="10" spans="1:46" ht="13.5" customHeight="1" x14ac:dyDescent="0.2">
      <c r="A10" s="251"/>
      <c r="AK10" s="1113" t="s">
        <v>544</v>
      </c>
      <c r="AL10" s="1114"/>
      <c r="AM10" s="1114"/>
      <c r="AN10" s="1115"/>
      <c r="AO10" s="269">
        <v>395747</v>
      </c>
      <c r="AP10" s="269">
        <v>17176</v>
      </c>
      <c r="AQ10" s="270">
        <v>8131</v>
      </c>
      <c r="AR10" s="271">
        <v>111.2</v>
      </c>
    </row>
    <row r="11" spans="1:46" ht="13.5" customHeight="1" x14ac:dyDescent="0.2">
      <c r="A11" s="251"/>
      <c r="AK11" s="1113" t="s">
        <v>545</v>
      </c>
      <c r="AL11" s="1114"/>
      <c r="AM11" s="1114"/>
      <c r="AN11" s="1115"/>
      <c r="AO11" s="269" t="s">
        <v>546</v>
      </c>
      <c r="AP11" s="269" t="s">
        <v>546</v>
      </c>
      <c r="AQ11" s="270">
        <v>549</v>
      </c>
      <c r="AR11" s="271" t="s">
        <v>546</v>
      </c>
    </row>
    <row r="12" spans="1:46" ht="13.5" customHeight="1" x14ac:dyDescent="0.2">
      <c r="A12" s="251"/>
      <c r="AK12" s="1113" t="s">
        <v>547</v>
      </c>
      <c r="AL12" s="1114"/>
      <c r="AM12" s="1114"/>
      <c r="AN12" s="1115"/>
      <c r="AO12" s="269" t="s">
        <v>546</v>
      </c>
      <c r="AP12" s="269" t="s">
        <v>546</v>
      </c>
      <c r="AQ12" s="270">
        <v>5</v>
      </c>
      <c r="AR12" s="271" t="s">
        <v>546</v>
      </c>
    </row>
    <row r="13" spans="1:46" ht="13.5" customHeight="1" x14ac:dyDescent="0.2">
      <c r="A13" s="251"/>
      <c r="AK13" s="1113" t="s">
        <v>548</v>
      </c>
      <c r="AL13" s="1114"/>
      <c r="AM13" s="1114"/>
      <c r="AN13" s="1115"/>
      <c r="AO13" s="269" t="s">
        <v>546</v>
      </c>
      <c r="AP13" s="269" t="s">
        <v>546</v>
      </c>
      <c r="AQ13" s="270">
        <v>2734</v>
      </c>
      <c r="AR13" s="271" t="s">
        <v>546</v>
      </c>
    </row>
    <row r="14" spans="1:46" ht="13.5" customHeight="1" x14ac:dyDescent="0.2">
      <c r="A14" s="251"/>
      <c r="AK14" s="1113" t="s">
        <v>549</v>
      </c>
      <c r="AL14" s="1114"/>
      <c r="AM14" s="1114"/>
      <c r="AN14" s="1115"/>
      <c r="AO14" s="269">
        <v>39347</v>
      </c>
      <c r="AP14" s="269">
        <v>1708</v>
      </c>
      <c r="AQ14" s="270">
        <v>1219</v>
      </c>
      <c r="AR14" s="271">
        <v>40.1</v>
      </c>
    </row>
    <row r="15" spans="1:46" ht="13.5" customHeight="1" x14ac:dyDescent="0.2">
      <c r="A15" s="251"/>
      <c r="AK15" s="1116" t="s">
        <v>550</v>
      </c>
      <c r="AL15" s="1117"/>
      <c r="AM15" s="1117"/>
      <c r="AN15" s="1118"/>
      <c r="AO15" s="269">
        <v>-204623</v>
      </c>
      <c r="AP15" s="269">
        <v>-8881</v>
      </c>
      <c r="AQ15" s="270">
        <v>-5248</v>
      </c>
      <c r="AR15" s="271">
        <v>69.2</v>
      </c>
    </row>
    <row r="16" spans="1:46" ht="13.2" x14ac:dyDescent="0.2">
      <c r="A16" s="251"/>
      <c r="AK16" s="1116" t="s">
        <v>187</v>
      </c>
      <c r="AL16" s="1117"/>
      <c r="AM16" s="1117"/>
      <c r="AN16" s="1118"/>
      <c r="AO16" s="269">
        <v>2038724</v>
      </c>
      <c r="AP16" s="269">
        <v>88482</v>
      </c>
      <c r="AQ16" s="270">
        <v>83183</v>
      </c>
      <c r="AR16" s="271">
        <v>6.4</v>
      </c>
    </row>
    <row r="17" spans="1:46" ht="13.2" x14ac:dyDescent="0.2">
      <c r="A17" s="251"/>
    </row>
    <row r="18" spans="1:46" ht="13.2" x14ac:dyDescent="0.2">
      <c r="A18" s="251"/>
      <c r="AQ18" s="272"/>
      <c r="AR18" s="272"/>
    </row>
    <row r="19" spans="1:46" ht="13.2" x14ac:dyDescent="0.2">
      <c r="A19" s="251"/>
      <c r="AK19" s="247" t="s">
        <v>551</v>
      </c>
    </row>
    <row r="20" spans="1:46" ht="13.2" x14ac:dyDescent="0.2">
      <c r="A20" s="251"/>
      <c r="AK20" s="273"/>
      <c r="AL20" s="274"/>
      <c r="AM20" s="274"/>
      <c r="AN20" s="275"/>
      <c r="AO20" s="276" t="s">
        <v>552</v>
      </c>
      <c r="AP20" s="277" t="s">
        <v>553</v>
      </c>
      <c r="AQ20" s="278" t="s">
        <v>554</v>
      </c>
      <c r="AR20" s="279"/>
    </row>
    <row r="21" spans="1:46" s="252" customFormat="1" ht="13.2" x14ac:dyDescent="0.2">
      <c r="A21" s="280"/>
      <c r="AK21" s="1119" t="s">
        <v>555</v>
      </c>
      <c r="AL21" s="1120"/>
      <c r="AM21" s="1120"/>
      <c r="AN21" s="1121"/>
      <c r="AO21" s="281">
        <v>8.42</v>
      </c>
      <c r="AP21" s="282">
        <v>7.75</v>
      </c>
      <c r="AQ21" s="283">
        <v>0.67</v>
      </c>
      <c r="AS21" s="284"/>
      <c r="AT21" s="280"/>
    </row>
    <row r="22" spans="1:46" s="252" customFormat="1" ht="13.2" x14ac:dyDescent="0.2">
      <c r="A22" s="280"/>
      <c r="AK22" s="1119" t="s">
        <v>556</v>
      </c>
      <c r="AL22" s="1120"/>
      <c r="AM22" s="1120"/>
      <c r="AN22" s="1121"/>
      <c r="AO22" s="285">
        <v>99.6</v>
      </c>
      <c r="AP22" s="286">
        <v>97.5</v>
      </c>
      <c r="AQ22" s="287">
        <v>2.1</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557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558</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559</v>
      </c>
      <c r="AL29" s="252"/>
      <c r="AM29" s="252"/>
      <c r="AN29" s="252"/>
      <c r="AS29" s="294"/>
    </row>
    <row r="30" spans="1:46" ht="13.5" customHeight="1" x14ac:dyDescent="0.2">
      <c r="A30" s="251"/>
      <c r="AK30" s="254"/>
      <c r="AL30" s="255"/>
      <c r="AM30" s="255"/>
      <c r="AN30" s="256"/>
      <c r="AO30" s="1101" t="s">
        <v>538</v>
      </c>
      <c r="AP30" s="257"/>
      <c r="AQ30" s="258" t="s">
        <v>539</v>
      </c>
      <c r="AR30" s="259"/>
    </row>
    <row r="31" spans="1:46" ht="13.2" x14ac:dyDescent="0.2">
      <c r="A31" s="251"/>
      <c r="AK31" s="260"/>
      <c r="AL31" s="261"/>
      <c r="AM31" s="261"/>
      <c r="AN31" s="262"/>
      <c r="AO31" s="1102"/>
      <c r="AP31" s="263" t="s">
        <v>540</v>
      </c>
      <c r="AQ31" s="264" t="s">
        <v>541</v>
      </c>
      <c r="AR31" s="265" t="s">
        <v>542</v>
      </c>
    </row>
    <row r="32" spans="1:46" ht="27" customHeight="1" x14ac:dyDescent="0.2">
      <c r="A32" s="251"/>
      <c r="AK32" s="1103" t="s">
        <v>560</v>
      </c>
      <c r="AL32" s="1104"/>
      <c r="AM32" s="1104"/>
      <c r="AN32" s="1105"/>
      <c r="AO32" s="295">
        <v>1175570</v>
      </c>
      <c r="AP32" s="295">
        <v>51021</v>
      </c>
      <c r="AQ32" s="296">
        <v>33516</v>
      </c>
      <c r="AR32" s="297">
        <v>52.2</v>
      </c>
    </row>
    <row r="33" spans="1:46" ht="13.5" customHeight="1" x14ac:dyDescent="0.2">
      <c r="A33" s="251"/>
      <c r="AK33" s="1103" t="s">
        <v>561</v>
      </c>
      <c r="AL33" s="1104"/>
      <c r="AM33" s="1104"/>
      <c r="AN33" s="1105"/>
      <c r="AO33" s="295" t="s">
        <v>546</v>
      </c>
      <c r="AP33" s="295" t="s">
        <v>546</v>
      </c>
      <c r="AQ33" s="296" t="s">
        <v>546</v>
      </c>
      <c r="AR33" s="297" t="s">
        <v>546</v>
      </c>
    </row>
    <row r="34" spans="1:46" ht="27" customHeight="1" x14ac:dyDescent="0.2">
      <c r="A34" s="251"/>
      <c r="AK34" s="1103" t="s">
        <v>562</v>
      </c>
      <c r="AL34" s="1104"/>
      <c r="AM34" s="1104"/>
      <c r="AN34" s="1105"/>
      <c r="AO34" s="295" t="s">
        <v>546</v>
      </c>
      <c r="AP34" s="295" t="s">
        <v>546</v>
      </c>
      <c r="AQ34" s="296" t="s">
        <v>546</v>
      </c>
      <c r="AR34" s="297" t="s">
        <v>546</v>
      </c>
    </row>
    <row r="35" spans="1:46" ht="27" customHeight="1" x14ac:dyDescent="0.2">
      <c r="A35" s="251"/>
      <c r="AK35" s="1103" t="s">
        <v>563</v>
      </c>
      <c r="AL35" s="1104"/>
      <c r="AM35" s="1104"/>
      <c r="AN35" s="1105"/>
      <c r="AO35" s="295">
        <v>80518</v>
      </c>
      <c r="AP35" s="295">
        <v>3495</v>
      </c>
      <c r="AQ35" s="296">
        <v>11499</v>
      </c>
      <c r="AR35" s="297">
        <v>-69.599999999999994</v>
      </c>
    </row>
    <row r="36" spans="1:46" ht="27" customHeight="1" x14ac:dyDescent="0.2">
      <c r="A36" s="251"/>
      <c r="AK36" s="1103" t="s">
        <v>564</v>
      </c>
      <c r="AL36" s="1104"/>
      <c r="AM36" s="1104"/>
      <c r="AN36" s="1105"/>
      <c r="AO36" s="295">
        <v>29518</v>
      </c>
      <c r="AP36" s="295">
        <v>1281</v>
      </c>
      <c r="AQ36" s="296">
        <v>2953</v>
      </c>
      <c r="AR36" s="297">
        <v>-56.6</v>
      </c>
    </row>
    <row r="37" spans="1:46" ht="13.5" customHeight="1" x14ac:dyDescent="0.2">
      <c r="A37" s="251"/>
      <c r="AK37" s="1103" t="s">
        <v>565</v>
      </c>
      <c r="AL37" s="1104"/>
      <c r="AM37" s="1104"/>
      <c r="AN37" s="1105"/>
      <c r="AO37" s="295">
        <v>960</v>
      </c>
      <c r="AP37" s="295">
        <v>42</v>
      </c>
      <c r="AQ37" s="296">
        <v>178</v>
      </c>
      <c r="AR37" s="297">
        <v>-76.400000000000006</v>
      </c>
    </row>
    <row r="38" spans="1:46" ht="27" customHeight="1" x14ac:dyDescent="0.2">
      <c r="A38" s="251"/>
      <c r="AK38" s="1106" t="s">
        <v>566</v>
      </c>
      <c r="AL38" s="1107"/>
      <c r="AM38" s="1107"/>
      <c r="AN38" s="1108"/>
      <c r="AO38" s="298" t="s">
        <v>546</v>
      </c>
      <c r="AP38" s="298" t="s">
        <v>546</v>
      </c>
      <c r="AQ38" s="299">
        <v>3</v>
      </c>
      <c r="AR38" s="287" t="s">
        <v>546</v>
      </c>
      <c r="AS38" s="294"/>
    </row>
    <row r="39" spans="1:46" ht="13.2" x14ac:dyDescent="0.2">
      <c r="A39" s="251"/>
      <c r="AK39" s="1106" t="s">
        <v>567</v>
      </c>
      <c r="AL39" s="1107"/>
      <c r="AM39" s="1107"/>
      <c r="AN39" s="1108"/>
      <c r="AO39" s="295">
        <v>-54633</v>
      </c>
      <c r="AP39" s="295">
        <v>-2371</v>
      </c>
      <c r="AQ39" s="296">
        <v>-2838</v>
      </c>
      <c r="AR39" s="297">
        <v>-16.5</v>
      </c>
      <c r="AS39" s="294"/>
    </row>
    <row r="40" spans="1:46" ht="27" customHeight="1" x14ac:dyDescent="0.2">
      <c r="A40" s="251"/>
      <c r="AK40" s="1103" t="s">
        <v>568</v>
      </c>
      <c r="AL40" s="1104"/>
      <c r="AM40" s="1104"/>
      <c r="AN40" s="1105"/>
      <c r="AO40" s="295">
        <v>-923354</v>
      </c>
      <c r="AP40" s="295">
        <v>-40074</v>
      </c>
      <c r="AQ40" s="296">
        <v>-31562</v>
      </c>
      <c r="AR40" s="297">
        <v>27</v>
      </c>
      <c r="AS40" s="294"/>
    </row>
    <row r="41" spans="1:46" ht="13.2" x14ac:dyDescent="0.2">
      <c r="A41" s="251"/>
      <c r="AK41" s="1109" t="s">
        <v>300</v>
      </c>
      <c r="AL41" s="1110"/>
      <c r="AM41" s="1110"/>
      <c r="AN41" s="1111"/>
      <c r="AO41" s="295">
        <v>308579</v>
      </c>
      <c r="AP41" s="295">
        <v>13393</v>
      </c>
      <c r="AQ41" s="296">
        <v>13749</v>
      </c>
      <c r="AR41" s="297">
        <v>-2.6</v>
      </c>
      <c r="AS41" s="294"/>
    </row>
    <row r="42" spans="1:46" ht="13.2" x14ac:dyDescent="0.2">
      <c r="A42" s="251"/>
      <c r="AK42" s="300" t="s">
        <v>569</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570</v>
      </c>
    </row>
    <row r="48" spans="1:46" ht="13.2" x14ac:dyDescent="0.2">
      <c r="A48" s="251"/>
      <c r="AK48" s="305" t="s">
        <v>571</v>
      </c>
      <c r="AL48" s="305"/>
      <c r="AM48" s="305"/>
      <c r="AN48" s="305"/>
      <c r="AO48" s="305"/>
      <c r="AP48" s="305"/>
      <c r="AQ48" s="306"/>
      <c r="AR48" s="305"/>
    </row>
    <row r="49" spans="1:44" ht="13.5" customHeight="1" x14ac:dyDescent="0.2">
      <c r="A49" s="251"/>
      <c r="AK49" s="307"/>
      <c r="AL49" s="308"/>
      <c r="AM49" s="1096" t="s">
        <v>538</v>
      </c>
      <c r="AN49" s="1098" t="s">
        <v>572</v>
      </c>
      <c r="AO49" s="1099"/>
      <c r="AP49" s="1099"/>
      <c r="AQ49" s="1099"/>
      <c r="AR49" s="1100"/>
    </row>
    <row r="50" spans="1:44" ht="13.2" x14ac:dyDescent="0.2">
      <c r="A50" s="251"/>
      <c r="AK50" s="309"/>
      <c r="AL50" s="310"/>
      <c r="AM50" s="1097"/>
      <c r="AN50" s="311" t="s">
        <v>573</v>
      </c>
      <c r="AO50" s="312" t="s">
        <v>574</v>
      </c>
      <c r="AP50" s="313" t="s">
        <v>575</v>
      </c>
      <c r="AQ50" s="314" t="s">
        <v>576</v>
      </c>
      <c r="AR50" s="315" t="s">
        <v>577</v>
      </c>
    </row>
    <row r="51" spans="1:44" ht="13.2" x14ac:dyDescent="0.2">
      <c r="A51" s="251"/>
      <c r="AK51" s="307" t="s">
        <v>578</v>
      </c>
      <c r="AL51" s="308"/>
      <c r="AM51" s="316">
        <v>912493</v>
      </c>
      <c r="AN51" s="317">
        <v>37680</v>
      </c>
      <c r="AO51" s="318">
        <v>3.2</v>
      </c>
      <c r="AP51" s="319">
        <v>53655</v>
      </c>
      <c r="AQ51" s="320">
        <v>-6.1</v>
      </c>
      <c r="AR51" s="321">
        <v>9.3000000000000007</v>
      </c>
    </row>
    <row r="52" spans="1:44" ht="13.2" x14ac:dyDescent="0.2">
      <c r="A52" s="251"/>
      <c r="AK52" s="322"/>
      <c r="AL52" s="323" t="s">
        <v>579</v>
      </c>
      <c r="AM52" s="324">
        <v>453316</v>
      </c>
      <c r="AN52" s="325">
        <v>18719</v>
      </c>
      <c r="AO52" s="326">
        <v>-3.5</v>
      </c>
      <c r="AP52" s="327">
        <v>32719</v>
      </c>
      <c r="AQ52" s="328">
        <v>-9.6</v>
      </c>
      <c r="AR52" s="329">
        <v>6.1</v>
      </c>
    </row>
    <row r="53" spans="1:44" ht="13.2" x14ac:dyDescent="0.2">
      <c r="A53" s="251"/>
      <c r="AK53" s="307" t="s">
        <v>580</v>
      </c>
      <c r="AL53" s="308"/>
      <c r="AM53" s="316">
        <v>1055452</v>
      </c>
      <c r="AN53" s="317">
        <v>44233</v>
      </c>
      <c r="AO53" s="318">
        <v>17.399999999999999</v>
      </c>
      <c r="AP53" s="319">
        <v>53869</v>
      </c>
      <c r="AQ53" s="320">
        <v>0.4</v>
      </c>
      <c r="AR53" s="321">
        <v>17</v>
      </c>
    </row>
    <row r="54" spans="1:44" ht="13.2" x14ac:dyDescent="0.2">
      <c r="A54" s="251"/>
      <c r="AK54" s="322"/>
      <c r="AL54" s="323" t="s">
        <v>579</v>
      </c>
      <c r="AM54" s="324">
        <v>749520</v>
      </c>
      <c r="AN54" s="325">
        <v>31412</v>
      </c>
      <c r="AO54" s="326">
        <v>67.8</v>
      </c>
      <c r="AP54" s="327">
        <v>35046</v>
      </c>
      <c r="AQ54" s="328">
        <v>7.1</v>
      </c>
      <c r="AR54" s="329">
        <v>60.7</v>
      </c>
    </row>
    <row r="55" spans="1:44" ht="13.2" x14ac:dyDescent="0.2">
      <c r="A55" s="251"/>
      <c r="AK55" s="307" t="s">
        <v>581</v>
      </c>
      <c r="AL55" s="308"/>
      <c r="AM55" s="316">
        <v>706727</v>
      </c>
      <c r="AN55" s="317">
        <v>29963</v>
      </c>
      <c r="AO55" s="318">
        <v>-32.299999999999997</v>
      </c>
      <c r="AP55" s="319">
        <v>59119</v>
      </c>
      <c r="AQ55" s="320">
        <v>9.6999999999999993</v>
      </c>
      <c r="AR55" s="321">
        <v>-42</v>
      </c>
    </row>
    <row r="56" spans="1:44" ht="13.2" x14ac:dyDescent="0.2">
      <c r="A56" s="251"/>
      <c r="AK56" s="322"/>
      <c r="AL56" s="323" t="s">
        <v>579</v>
      </c>
      <c r="AM56" s="324">
        <v>423063</v>
      </c>
      <c r="AN56" s="325">
        <v>17936</v>
      </c>
      <c r="AO56" s="326">
        <v>-42.9</v>
      </c>
      <c r="AP56" s="327">
        <v>29900</v>
      </c>
      <c r="AQ56" s="328">
        <v>-14.7</v>
      </c>
      <c r="AR56" s="329">
        <v>-28.2</v>
      </c>
    </row>
    <row r="57" spans="1:44" ht="13.2" x14ac:dyDescent="0.2">
      <c r="A57" s="251"/>
      <c r="AK57" s="307" t="s">
        <v>582</v>
      </c>
      <c r="AL57" s="308"/>
      <c r="AM57" s="316">
        <v>1344126</v>
      </c>
      <c r="AN57" s="317">
        <v>57520</v>
      </c>
      <c r="AO57" s="318">
        <v>92</v>
      </c>
      <c r="AP57" s="319">
        <v>53895</v>
      </c>
      <c r="AQ57" s="320">
        <v>-8.8000000000000007</v>
      </c>
      <c r="AR57" s="321">
        <v>100.8</v>
      </c>
    </row>
    <row r="58" spans="1:44" ht="13.2" x14ac:dyDescent="0.2">
      <c r="A58" s="251"/>
      <c r="AK58" s="322"/>
      <c r="AL58" s="323" t="s">
        <v>579</v>
      </c>
      <c r="AM58" s="324">
        <v>829436</v>
      </c>
      <c r="AN58" s="325">
        <v>35495</v>
      </c>
      <c r="AO58" s="326">
        <v>97.9</v>
      </c>
      <c r="AP58" s="327">
        <v>31224</v>
      </c>
      <c r="AQ58" s="328">
        <v>4.4000000000000004</v>
      </c>
      <c r="AR58" s="329">
        <v>93.5</v>
      </c>
    </row>
    <row r="59" spans="1:44" ht="13.2" x14ac:dyDescent="0.2">
      <c r="A59" s="251"/>
      <c r="AK59" s="307" t="s">
        <v>583</v>
      </c>
      <c r="AL59" s="308"/>
      <c r="AM59" s="316">
        <v>1462755</v>
      </c>
      <c r="AN59" s="317">
        <v>63485</v>
      </c>
      <c r="AO59" s="318">
        <v>10.4</v>
      </c>
      <c r="AP59" s="319">
        <v>56181</v>
      </c>
      <c r="AQ59" s="320">
        <v>4.2</v>
      </c>
      <c r="AR59" s="321">
        <v>6.2</v>
      </c>
    </row>
    <row r="60" spans="1:44" ht="13.2" x14ac:dyDescent="0.2">
      <c r="A60" s="251"/>
      <c r="AK60" s="322"/>
      <c r="AL60" s="323" t="s">
        <v>579</v>
      </c>
      <c r="AM60" s="324">
        <v>985932</v>
      </c>
      <c r="AN60" s="325">
        <v>42790</v>
      </c>
      <c r="AO60" s="326">
        <v>20.6</v>
      </c>
      <c r="AP60" s="327">
        <v>32039</v>
      </c>
      <c r="AQ60" s="328">
        <v>2.6</v>
      </c>
      <c r="AR60" s="329">
        <v>18</v>
      </c>
    </row>
    <row r="61" spans="1:44" ht="13.2" x14ac:dyDescent="0.2">
      <c r="A61" s="251"/>
      <c r="AK61" s="307" t="s">
        <v>584</v>
      </c>
      <c r="AL61" s="330"/>
      <c r="AM61" s="316">
        <v>1096311</v>
      </c>
      <c r="AN61" s="317">
        <v>46576</v>
      </c>
      <c r="AO61" s="318">
        <v>18.100000000000001</v>
      </c>
      <c r="AP61" s="319">
        <v>55344</v>
      </c>
      <c r="AQ61" s="331">
        <v>-0.1</v>
      </c>
      <c r="AR61" s="321">
        <v>18.2</v>
      </c>
    </row>
    <row r="62" spans="1:44" ht="13.2" x14ac:dyDescent="0.2">
      <c r="A62" s="251"/>
      <c r="AK62" s="322"/>
      <c r="AL62" s="323" t="s">
        <v>579</v>
      </c>
      <c r="AM62" s="324">
        <v>688253</v>
      </c>
      <c r="AN62" s="325">
        <v>29270</v>
      </c>
      <c r="AO62" s="326">
        <v>28</v>
      </c>
      <c r="AP62" s="327">
        <v>32186</v>
      </c>
      <c r="AQ62" s="328">
        <v>-2</v>
      </c>
      <c r="AR62" s="329">
        <v>30</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MPm7fUgo8KL2WgSARlIq7uKhzD/i+pd3m0RdwN2uvtwUyq0mklA+y7nFWbXcrwRKun6sqEnmlMg8FzQO+zePLw==" saltValue="5S3ABAWkeXZnjBBx99Ou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586</v>
      </c>
    </row>
    <row r="121" spans="125:125" ht="13.5" hidden="1" customHeight="1" x14ac:dyDescent="0.2">
      <c r="DU121" s="245"/>
    </row>
  </sheetData>
  <sheetProtection algorithmName="SHA-512" hashValue="sJ+g+t1KkQWippk/gRwFaYMmN+qSnxg+m3eaXO2EWqjoVn9dyIOxsN/q+ozxlwVQXrB0EzrnbHQMRlCh1aopOg==" saltValue="noc4JNvBL/5sF7KsSWHjVw==" spinCount="100000" sheet="1" objects="1" scenarios="1"/>
  <dataConsolidate/>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587</v>
      </c>
    </row>
  </sheetData>
  <sheetProtection algorithmName="SHA-512" hashValue="uU5eNtEC0TO4bXAGIpO1mF6eGAPIH1RQqb9Zv/Jee6FijP3o39LCRYgTlQDPcjAEvuuQVg9hWxhYOJ6PFETIVQ==" saltValue="F1l5KIGBTx0q6+KjZRtQYw==" spinCount="100000" sheet="1" objects="1" scenarios="1"/>
  <dataConsolidate/>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2">
      <c r="B47" s="10"/>
      <c r="C47" s="1122" t="s">
        <v>3</v>
      </c>
      <c r="D47" s="1122"/>
      <c r="E47" s="1123"/>
      <c r="F47" s="11">
        <v>36.21</v>
      </c>
      <c r="G47" s="12">
        <v>33.090000000000003</v>
      </c>
      <c r="H47" s="12">
        <v>24.37</v>
      </c>
      <c r="I47" s="12">
        <v>25.26</v>
      </c>
      <c r="J47" s="13">
        <v>26.21</v>
      </c>
    </row>
    <row r="48" spans="2:10" ht="57.75" customHeight="1" x14ac:dyDescent="0.2">
      <c r="B48" s="14"/>
      <c r="C48" s="1124" t="s">
        <v>4</v>
      </c>
      <c r="D48" s="1124"/>
      <c r="E48" s="1125"/>
      <c r="F48" s="15">
        <v>6.27</v>
      </c>
      <c r="G48" s="16">
        <v>5.72</v>
      </c>
      <c r="H48" s="16">
        <v>6.67</v>
      </c>
      <c r="I48" s="16">
        <v>6.14</v>
      </c>
      <c r="J48" s="17">
        <v>6.59</v>
      </c>
    </row>
    <row r="49" spans="2:10" ht="57.75" customHeight="1" thickBot="1" x14ac:dyDescent="0.25">
      <c r="B49" s="18"/>
      <c r="C49" s="1126" t="s">
        <v>5</v>
      </c>
      <c r="D49" s="1126"/>
      <c r="E49" s="1127"/>
      <c r="F49" s="19">
        <v>0.08</v>
      </c>
      <c r="G49" s="20" t="s">
        <v>593</v>
      </c>
      <c r="H49" s="20" t="s">
        <v>594</v>
      </c>
      <c r="I49" s="20">
        <v>1.45</v>
      </c>
      <c r="J49" s="21">
        <v>2.99</v>
      </c>
    </row>
    <row r="50" spans="2:10" ht="13.2" x14ac:dyDescent="0.2"/>
  </sheetData>
  <sheetProtection algorithmName="SHA-512" hashValue="nfsL0KkWP5fgOw+D8sHy+xdFcSdig6fOWWF+/AXeOnpMmexCKSJ9OBdnJRxIYxqElJR7qDoYbnwR/Q7Qyz698w==" saltValue="JFIzeQGjlfVhKpi5QJPSP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2023-03-22T01:41:26Z</cp:lastPrinted>
  <dcterms:created xsi:type="dcterms:W3CDTF">2023-02-20T04:41:02Z</dcterms:created>
  <dcterms:modified xsi:type="dcterms:W3CDTF">2023-10-12T04:48:44Z</dcterms:modified>
  <cp:category/>
</cp:coreProperties>
</file>