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mc:AlternateContent xmlns:mc="http://schemas.openxmlformats.org/markup-compatibility/2006">
    <mc:Choice Requires="x15">
      <x15ac:absPath xmlns:x15ac="http://schemas.microsoft.com/office/spreadsheetml/2010/11/ac" url="\\Dstfs02\01170_市町村課$\01_所属全体フォルダ\5財政班\05fy\050_地方公会計\11 令和３年度財政状況資料集の作成について（ストック情報）\06_HP公表\"/>
    </mc:Choice>
  </mc:AlternateContent>
  <xr:revisionPtr revIDLastSave="0" documentId="13_ncr:1_{7B16FFBF-C832-4401-B7F1-7D1FAC52EFAA}" xr6:coauthVersionLast="47" xr6:coauthVersionMax="47" xr10:uidLastSave="{00000000-0000-0000-0000-000000000000}"/>
  <bookViews>
    <workbookView xWindow="-108" yWindow="-108" windowWidth="23256" windowHeight="12456" tabRatio="904" xr2:uid="{00000000-000D-0000-FFFF-FFFF00000000}"/>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externalReferences>
    <externalReference r:id="rId18"/>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U88" i="12" l="1"/>
  <c r="AP88" i="12"/>
  <c r="AF88" i="12"/>
  <c r="AP63" i="12" l="1"/>
  <c r="AU63" i="12" l="1"/>
  <c r="AP23" i="12"/>
  <c r="AA23" i="12"/>
  <c r="V23" i="12"/>
  <c r="Q23" i="12"/>
  <c r="BG35" i="10" l="1"/>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U34" i="10" s="1"/>
  <c r="CO35" i="10"/>
  <c r="AM35" i="10"/>
  <c r="C35" i="10"/>
  <c r="CO34" i="10"/>
  <c r="C34" i="10"/>
  <c r="U35" i="10" l="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BW34" i="10" s="1"/>
  <c r="BW35" i="10" s="1"/>
  <c r="BW36" i="10" s="1"/>
  <c r="BW37" i="10" s="1"/>
  <c r="BW38" i="10" s="1"/>
  <c r="BW39" i="10" s="1"/>
  <c r="BW40" i="10" s="1"/>
  <c r="BW41" i="10" s="1"/>
  <c r="BW42" i="10" s="1"/>
  <c r="BW43" i="10" s="1"/>
  <c r="BE34" i="10"/>
  <c r="BE35" i="10" s="1"/>
</calcChain>
</file>

<file path=xl/sharedStrings.xml><?xml version="1.0" encoding="utf-8"?>
<sst xmlns="http://schemas.openxmlformats.org/spreadsheetml/2006/main" count="1150" uniqueCount="644">
  <si>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</si>
  <si>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</si>
  <si>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</si>
  <si>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</si>
  <si>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</si>
  <si>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</si>
  <si>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</si>
  <si>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</si>
  <si>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</si>
  <si>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</si>
  <si>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</si>
  <si>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</si>
  <si>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</si>
  <si>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</si>
  <si>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</si>
  <si>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</si>
  <si>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</si>
  <si>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</si>
  <si>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</si>
  <si>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</si>
  <si>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</si>
  <si>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</si>
  <si>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</si>
  <si>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</si>
  <si>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</si>
  <si>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</si>
  <si>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</si>
  <si>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</si>
  <si>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</si>
  <si>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</si>
  <si>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</si>
  <si>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</si>
  <si>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</si>
  <si>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</si>
  <si>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</si>
  <si>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</si>
  <si>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</si>
  <si>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</si>
  <si>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</si>
  <si>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</si>
  <si>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</si>
  <si>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</si>
  <si>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</si>
  <si>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</si>
  <si>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</si>
  <si>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</si>
  <si>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</si>
  <si>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</si>
  <si>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</si>
  <si>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</si>
  <si>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</si>
  <si>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</si>
  <si>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</si>
  <si>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</si>
  <si>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</si>
  <si>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</si>
  <si>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</si>
  <si>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</si>
  <si>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</si>
  <si>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</si>
  <si>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</si>
  <si>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</si>
  <si>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</si>
  <si>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</si>
  <si>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</si>
  <si>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</si>
  <si>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</si>
  <si>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</si>
  <si>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</si>
  <si>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</si>
  <si>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</si>
  <si>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</si>
  <si>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</si>
  <si>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</si>
  <si>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</si>
  <si>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</si>
  <si>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</si>
  <si>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</si>
  <si>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</si>
  <si>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</si>
  <si>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</si>
  <si>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</si>
  <si>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千葉県</t>
    <phoneticPr fontId="5"/>
  </si>
  <si>
    <t>市町村類型</t>
    <phoneticPr fontId="5"/>
  </si>
  <si>
    <t>Ⅴ－１</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</si>
  <si>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</si>
  <si>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</si>
  <si>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</si>
  <si>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</si>
  <si>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</si>
  <si>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</si>
  <si>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</si>
  <si>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</si>
  <si>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</si>
  <si>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</si>
  <si>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</si>
  <si>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</si>
  <si>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横芝光町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</si>
  <si>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</si>
  <si>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</si>
  <si>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</si>
  <si>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</si>
  <si>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</si>
  <si>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</si>
  <si>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</si>
  <si>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</si>
  <si>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</si>
  <si>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</si>
  <si>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</si>
  <si>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</si>
  <si>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</si>
  <si>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</si>
  <si>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</si>
  <si>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</si>
  <si>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</si>
  <si>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</si>
  <si>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</si>
  <si>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</si>
  <si>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</si>
  <si>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</si>
  <si>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</si>
  <si>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-7.1</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</si>
  <si>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</si>
  <si>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</si>
  <si>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</si>
  <si>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</si>
  <si>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</si>
  <si>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</si>
  <si>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</si>
  <si>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</si>
  <si>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</si>
  <si>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</si>
  <si>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</si>
  <si>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</si>
  <si>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</si>
  <si>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</si>
  <si>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</si>
  <si>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</si>
  <si>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</si>
  <si>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</si>
  <si>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</si>
  <si>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</si>
  <si>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</si>
  <si>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</si>
  <si>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</si>
  <si>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</si>
  <si>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</si>
  <si>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</si>
  <si>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</si>
  <si>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-1.4</t>
    <phoneticPr fontId="5"/>
  </si>
  <si>
    <t>基準財政需要額</t>
    <phoneticPr fontId="25"/>
  </si>
  <si>
    <t>うち日本人(％)</t>
    <phoneticPr fontId="5"/>
  </si>
  <si>
    <t>-1.4</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</si>
  <si>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</si>
  <si>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</si>
  <si>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</si>
  <si>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</si>
  <si>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</si>
  <si>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</si>
  <si>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</si>
  <si>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</si>
  <si>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</si>
  <si>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</si>
  <si>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</si>
  <si>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</si>
  <si>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</si>
  <si>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</si>
  <si>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</si>
  <si>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</si>
  <si>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</si>
  <si>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</si>
  <si>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</si>
  <si>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</si>
  <si>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</si>
  <si>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</si>
  <si>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</si>
  <si>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</si>
  <si>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</si>
  <si>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</si>
  <si>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</si>
  <si>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</si>
  <si>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</si>
  <si>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</si>
  <si>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</si>
  <si>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</si>
  <si>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</si>
  <si>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</si>
  <si>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</si>
  <si>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</si>
  <si>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</si>
  <si>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</si>
  <si>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</si>
  <si>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</si>
  <si>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</si>
  <si>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</si>
  <si>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</si>
  <si>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</si>
  <si>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</si>
  <si>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</si>
  <si>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</si>
  <si>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</si>
  <si>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</si>
  <si>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</si>
  <si>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</si>
  <si>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</si>
  <si>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</si>
  <si>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</si>
  <si>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</si>
  <si>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</si>
  <si>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</si>
  <si>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</si>
  <si>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</si>
  <si>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</si>
  <si>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</si>
  <si>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</si>
  <si>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</si>
  <si>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千葉県横芝光町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</si>
  <si>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</si>
  <si>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</si>
  <si>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</si>
  <si>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</si>
  <si>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</si>
  <si>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</si>
  <si>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</si>
  <si>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</si>
  <si>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</si>
  <si>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</si>
  <si>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</si>
  <si>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</si>
  <si>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</si>
  <si>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</si>
  <si>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</si>
  <si>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</si>
  <si>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</si>
  <si>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</si>
  <si>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</si>
  <si>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</si>
  <si>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</si>
  <si>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</si>
  <si>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</si>
  <si>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</si>
  <si>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</si>
  <si>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</si>
  <si>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</si>
  <si>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</si>
  <si>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</si>
  <si>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</si>
  <si>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</si>
  <si>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</si>
  <si>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</si>
  <si>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</si>
  <si>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</si>
  <si>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</si>
  <si>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</si>
  <si>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</si>
  <si>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</si>
  <si>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</si>
  <si>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</si>
  <si>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</si>
  <si>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</si>
  <si>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</si>
  <si>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</si>
  <si>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</si>
  <si>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</si>
  <si>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</si>
  <si>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</si>
  <si>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</si>
  <si>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</si>
  <si>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</si>
  <si>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</si>
  <si>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</si>
  <si>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</si>
  <si>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</si>
  <si>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</si>
  <si>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</si>
  <si>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</si>
  <si>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</si>
  <si>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</si>
  <si>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</si>
  <si>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</si>
  <si>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</si>
  <si>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</si>
  <si>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</si>
  <si>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</si>
  <si>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</si>
  <si>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</si>
  <si>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</si>
  <si>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</si>
  <si>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</si>
  <si>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</si>
  <si>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</si>
  <si>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</si>
  <si>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</si>
  <si>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</si>
  <si>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</si>
  <si>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</si>
  <si>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</si>
  <si>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</si>
  <si>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</si>
  <si>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</si>
  <si>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</si>
  <si>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</si>
  <si>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</si>
  <si>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</si>
  <si>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</si>
  <si>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</si>
  <si>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</si>
  <si>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</si>
  <si>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</si>
  <si>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</si>
  <si>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</si>
  <si>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</si>
  <si>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</si>
  <si>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</si>
  <si>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</si>
  <si>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</si>
  <si>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</si>
  <si>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</si>
  <si>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</si>
  <si>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</si>
  <si>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</si>
  <si>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</si>
  <si>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</si>
  <si>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</si>
  <si>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</si>
  <si>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</si>
  <si>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</si>
  <si>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</si>
  <si>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</si>
  <si>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</si>
  <si>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</si>
  <si>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</si>
  <si>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病院</t>
    <phoneticPr fontId="5"/>
  </si>
  <si>
    <t>再差引収支</t>
    <rPh sb="0" eb="1">
      <t>サイ</t>
    </rPh>
    <rPh sb="1" eb="3">
      <t>サシヒキ</t>
    </rPh>
    <rPh sb="3" eb="5">
      <t>シュウシ</t>
    </rPh>
    <phoneticPr fontId="5"/>
  </si>
  <si>
    <t>　　うち一部事務組合負担金</t>
    <phoneticPr fontId="5"/>
  </si>
  <si>
    <t>繰越金</t>
  </si>
  <si>
    <t>上水道</t>
    <phoneticPr fontId="5"/>
  </si>
  <si>
    <t>加入世帯数(世帯)</t>
  </si>
  <si>
    <t>　繰出金</t>
    <phoneticPr fontId="5"/>
  </si>
  <si>
    <t>諸収入</t>
  </si>
  <si>
    <t>下水道</t>
    <phoneticPr fontId="5"/>
  </si>
  <si>
    <t>被保険者数(人)</t>
  </si>
  <si>
    <t>　積立金</t>
    <phoneticPr fontId="5"/>
  </si>
  <si>
    <t>地方債</t>
  </si>
  <si>
    <t>と畜場</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</si>
  <si>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</si>
  <si>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</si>
  <si>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</si>
  <si>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</si>
  <si>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</si>
  <si>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</si>
  <si>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</si>
  <si>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</si>
  <si>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</si>
  <si>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</si>
  <si>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</si>
  <si>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</si>
  <si>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</si>
  <si>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</si>
  <si>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</si>
  <si>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</si>
  <si>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</si>
  <si>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</si>
  <si>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</si>
  <si>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</si>
  <si>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</si>
  <si>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</si>
  <si>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</si>
  <si>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</si>
  <si>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</si>
  <si>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千葉県横芝光町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</si>
  <si>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</si>
  <si>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</si>
  <si>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</si>
  <si>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</si>
  <si>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</si>
  <si>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</si>
  <si>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</si>
  <si>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</si>
  <si>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</si>
  <si>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</si>
  <si>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</si>
  <si>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</si>
  <si>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</si>
  <si>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</si>
  <si>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</si>
  <si>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</si>
  <si>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</si>
  <si>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</si>
  <si>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</si>
  <si>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</si>
  <si>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</si>
  <si>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</si>
  <si>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</si>
  <si>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</si>
  <si>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</si>
  <si>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</si>
  <si>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</si>
  <si>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</si>
  <si>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</si>
  <si>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</si>
  <si>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</si>
  <si>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</si>
  <si>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</si>
  <si>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</si>
  <si>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</si>
  <si>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</si>
  <si>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</si>
  <si>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病院事業会計</t>
    <phoneticPr fontId="5"/>
  </si>
  <si>
    <t>法適用企業</t>
    <phoneticPr fontId="5"/>
  </si>
  <si>
    <t>農業集落排水事業特別会計</t>
    <phoneticPr fontId="5"/>
  </si>
  <si>
    <t>法非適用企業</t>
    <phoneticPr fontId="5"/>
  </si>
  <si>
    <t>東陽食肉センター特別会計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</si>
  <si>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</si>
  <si>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</si>
  <si>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</si>
  <si>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</si>
  <si>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</si>
  <si>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</si>
  <si>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</si>
  <si>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</si>
  <si>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</si>
  <si>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</si>
  <si>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</si>
  <si>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</si>
  <si>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</si>
  <si>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</si>
  <si>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</si>
  <si>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</si>
  <si>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</si>
  <si>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</si>
  <si>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</si>
  <si>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</si>
  <si>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</si>
  <si>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</si>
  <si>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</si>
  <si>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</si>
  <si>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</si>
  <si>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</si>
  <si>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</si>
  <si>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</si>
  <si>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</si>
  <si>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</si>
  <si>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</si>
  <si>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</si>
  <si>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</si>
  <si>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</si>
  <si>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</si>
  <si>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</si>
  <si>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</si>
  <si>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</si>
  <si>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</si>
  <si>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</si>
  <si>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</si>
  <si>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</si>
  <si>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</si>
  <si>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</si>
  <si>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</si>
  <si>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</si>
  <si>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</si>
  <si>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</si>
  <si>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</si>
  <si>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</si>
  <si>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</si>
  <si>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</si>
  <si>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</si>
  <si>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t>
    <phoneticPr fontId="5"/>
  </si>
  <si>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</si>
  <si>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</si>
  <si>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</si>
  <si>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</si>
  <si>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</si>
  <si>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</si>
  <si>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</si>
  <si>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</si>
  <si>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</si>
  <si>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</si>
  <si>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</si>
  <si>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</si>
  <si>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</si>
  <si>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</si>
  <si>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農業集落排水事業特別会計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</si>
  <si>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</si>
  <si>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</si>
  <si>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</si>
  <si>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</si>
  <si>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介護保険特別会計</t>
    <phoneticPr fontId="5"/>
  </si>
  <si>
    <t>-</t>
    <phoneticPr fontId="5"/>
  </si>
  <si>
    <t>-</t>
    <phoneticPr fontId="5"/>
  </si>
  <si>
    <t>-</t>
    <phoneticPr fontId="5"/>
  </si>
  <si>
    <t>-</t>
    <phoneticPr fontId="5"/>
  </si>
  <si>
    <t>-</t>
    <phoneticPr fontId="5"/>
  </si>
  <si>
    <t>-</t>
    <phoneticPr fontId="5"/>
  </si>
  <si>
    <t>-</t>
    <phoneticPr fontId="5"/>
  </si>
  <si>
    <t>(Ｆ)</t>
    <phoneticPr fontId="5"/>
  </si>
  <si>
    <t>-</t>
    <phoneticPr fontId="5"/>
  </si>
  <si>
    <t>-</t>
    <phoneticPr fontId="5"/>
  </si>
  <si>
    <t>-</t>
    <phoneticPr fontId="5"/>
  </si>
  <si>
    <t>-</t>
    <phoneticPr fontId="5"/>
  </si>
  <si>
    <t>-</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</si>
  <si>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</si>
  <si>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</si>
  <si>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</si>
  <si>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</si>
  <si>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</si>
  <si>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</si>
  <si>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</si>
  <si>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</si>
  <si>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t>
    <phoneticPr fontId="5"/>
  </si>
  <si>
    <t>-</t>
    <phoneticPr fontId="5"/>
  </si>
  <si>
    <t>-</t>
    <phoneticPr fontId="5"/>
  </si>
  <si>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</si>
  <si>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</si>
  <si>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t>
    <phoneticPr fontId="5"/>
  </si>
  <si>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</si>
  <si>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</si>
  <si>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</si>
  <si>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</si>
  <si>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</si>
  <si>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</si>
  <si>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</si>
  <si>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</si>
  <si>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</si>
  <si>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</si>
  <si>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</si>
  <si>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</si>
  <si>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</si>
  <si>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</si>
  <si>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</si>
  <si>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</si>
  <si>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</si>
  <si>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</si>
  <si>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</si>
  <si>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</si>
  <si>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</si>
  <si>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</si>
  <si>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</si>
  <si>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</si>
  <si>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</si>
  <si>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</si>
  <si>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</si>
  <si>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</si>
  <si>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</si>
  <si>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</si>
  <si>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</si>
  <si>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</si>
  <si>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</si>
  <si>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</si>
  <si>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</si>
  <si>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</si>
  <si>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</si>
  <si>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</si>
  <si>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</si>
  <si>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</si>
  <si>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</si>
  <si>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</si>
  <si>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</si>
  <si>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</si>
  <si>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</si>
  <si>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</si>
  <si>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</si>
  <si>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</si>
  <si>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</si>
  <si>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</si>
  <si>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</si>
  <si>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</si>
  <si>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</si>
  <si>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</si>
  <si>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</si>
  <si>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</si>
  <si>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</si>
  <si>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</si>
  <si>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</si>
  <si>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</si>
  <si>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</si>
  <si>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</si>
  <si>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</si>
  <si>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</si>
  <si>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</si>
  <si>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</si>
  <si>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</si>
  <si>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</si>
  <si>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</si>
  <si>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</si>
  <si>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</si>
  <si>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</si>
  <si>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</si>
  <si>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</si>
  <si>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</si>
  <si>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</si>
  <si>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</si>
  <si>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</si>
  <si>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</si>
  <si>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3.00</t>
  </si>
  <si>
    <t>▲ 8.21</t>
  </si>
  <si>
    <t>一般会計</t>
  </si>
  <si>
    <t>病院事業会計</t>
  </si>
  <si>
    <t>介護保険特別会計</t>
  </si>
  <si>
    <t>国民健康保険特別会計</t>
  </si>
  <si>
    <t>東陽食肉センター特別会計</t>
  </si>
  <si>
    <t>農業集落排水事業特別会計</t>
  </si>
  <si>
    <t>後期高齢者医療特別会計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</si>
  <si>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</si>
  <si>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</si>
  <si>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</si>
  <si>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</si>
  <si>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</si>
  <si>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</si>
  <si>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</si>
  <si>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</si>
  <si>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t>
    <phoneticPr fontId="2"/>
  </si>
  <si>
    <t>山武郡市広域行政組合（一般会計）</t>
    <rPh sb="0" eb="2">
      <t>サンブ</t>
    </rPh>
    <rPh sb="2" eb="4">
      <t>グンシ</t>
    </rPh>
    <rPh sb="4" eb="6">
      <t>コウイキ</t>
    </rPh>
    <rPh sb="6" eb="8">
      <t>ギョウセイ</t>
    </rPh>
    <rPh sb="8" eb="10">
      <t>クミアイ</t>
    </rPh>
    <rPh sb="11" eb="13">
      <t>イッパン</t>
    </rPh>
    <rPh sb="13" eb="15">
      <t>カイケイ</t>
    </rPh>
    <phoneticPr fontId="2"/>
  </si>
  <si>
    <t>千葉県市町村総合事務組合（一般会計）</t>
    <rPh sb="0" eb="3">
      <t>チバケン</t>
    </rPh>
    <rPh sb="3" eb="6">
      <t>シチョウソン</t>
    </rPh>
    <rPh sb="6" eb="8">
      <t>ソウゴウ</t>
    </rPh>
    <rPh sb="8" eb="10">
      <t>ジム</t>
    </rPh>
    <rPh sb="10" eb="12">
      <t>クミアイ</t>
    </rPh>
    <rPh sb="13" eb="15">
      <t>イッパン</t>
    </rPh>
    <rPh sb="15" eb="17">
      <t>カイケイ</t>
    </rPh>
    <phoneticPr fontId="2"/>
  </si>
  <si>
    <t>千葉県市町村総合事務組合（千葉県自治会館管理運営特別会計）</t>
    <rPh sb="0" eb="3">
      <t>チバケン</t>
    </rPh>
    <rPh sb="3" eb="6">
      <t>シチョウソン</t>
    </rPh>
    <rPh sb="6" eb="8">
      <t>ソウゴウ</t>
    </rPh>
    <rPh sb="8" eb="10">
      <t>ジム</t>
    </rPh>
    <rPh sb="10" eb="12">
      <t>クミアイ</t>
    </rPh>
    <rPh sb="13" eb="16">
      <t>チバケン</t>
    </rPh>
    <rPh sb="16" eb="18">
      <t>ジチ</t>
    </rPh>
    <rPh sb="18" eb="20">
      <t>カイカン</t>
    </rPh>
    <rPh sb="20" eb="22">
      <t>カンリ</t>
    </rPh>
    <rPh sb="22" eb="24">
      <t>ウネイ</t>
    </rPh>
    <rPh sb="24" eb="26">
      <t>トクベツ</t>
    </rPh>
    <rPh sb="26" eb="28">
      <t>カイケイ</t>
    </rPh>
    <phoneticPr fontId="2"/>
  </si>
  <si>
    <t>千葉県市町村総合事務組合（千葉県自治研修センター特別会計）</t>
    <rPh sb="0" eb="3">
      <t>チバケン</t>
    </rPh>
    <rPh sb="3" eb="6">
      <t>シチョウソン</t>
    </rPh>
    <rPh sb="6" eb="8">
      <t>ソウゴウ</t>
    </rPh>
    <rPh sb="8" eb="10">
      <t>ジム</t>
    </rPh>
    <rPh sb="10" eb="12">
      <t>クミアイ</t>
    </rPh>
    <rPh sb="13" eb="16">
      <t>チバケン</t>
    </rPh>
    <rPh sb="16" eb="18">
      <t>ジチ</t>
    </rPh>
    <rPh sb="18" eb="20">
      <t>ケンシュウ</t>
    </rPh>
    <rPh sb="24" eb="26">
      <t>トクベツ</t>
    </rPh>
    <rPh sb="26" eb="28">
      <t>カイケイ</t>
    </rPh>
    <phoneticPr fontId="2"/>
  </si>
  <si>
    <t>千葉県市町村総合事務組合（千葉県市町村交通災害共済特別会計）</t>
    <rPh sb="0" eb="3">
      <t>チバケン</t>
    </rPh>
    <rPh sb="3" eb="6">
      <t>シチョウソン</t>
    </rPh>
    <rPh sb="6" eb="8">
      <t>ソウゴウ</t>
    </rPh>
    <rPh sb="8" eb="10">
      <t>ジム</t>
    </rPh>
    <rPh sb="10" eb="12">
      <t>クミアイ</t>
    </rPh>
    <rPh sb="13" eb="16">
      <t>チバケン</t>
    </rPh>
    <rPh sb="16" eb="19">
      <t>シチョウソン</t>
    </rPh>
    <rPh sb="19" eb="21">
      <t>コウツウ</t>
    </rPh>
    <rPh sb="21" eb="23">
      <t>サイガイ</t>
    </rPh>
    <rPh sb="23" eb="25">
      <t>キョウサイ</t>
    </rPh>
    <rPh sb="25" eb="27">
      <t>トクベツ</t>
    </rPh>
    <rPh sb="27" eb="29">
      <t>カイケイ</t>
    </rPh>
    <phoneticPr fontId="2"/>
  </si>
  <si>
    <t>東総衛生組合（一般会計）</t>
    <rPh sb="0" eb="1">
      <t>ヒガシ</t>
    </rPh>
    <rPh sb="2" eb="4">
      <t>エイセイ</t>
    </rPh>
    <rPh sb="4" eb="6">
      <t>クミアイ</t>
    </rPh>
    <rPh sb="7" eb="9">
      <t>イッパン</t>
    </rPh>
    <rPh sb="9" eb="11">
      <t>カイケイ</t>
    </rPh>
    <phoneticPr fontId="2"/>
  </si>
  <si>
    <t>山武郡市環境衛生組合（一般会計）</t>
    <rPh sb="0" eb="2">
      <t>サンブ</t>
    </rPh>
    <rPh sb="2" eb="4">
      <t>グンシ</t>
    </rPh>
    <rPh sb="4" eb="6">
      <t>カンキョウ</t>
    </rPh>
    <rPh sb="6" eb="8">
      <t>エイセイ</t>
    </rPh>
    <rPh sb="8" eb="10">
      <t>クミアイ</t>
    </rPh>
    <rPh sb="11" eb="13">
      <t>イッパン</t>
    </rPh>
    <rPh sb="13" eb="15">
      <t>カイケイ</t>
    </rPh>
    <phoneticPr fontId="2"/>
  </si>
  <si>
    <t>匝瑳市ほか二町環境衛生組合（一般会計）</t>
    <rPh sb="0" eb="3">
      <t>ソウサシ</t>
    </rPh>
    <rPh sb="5" eb="7">
      <t>ニチョウ</t>
    </rPh>
    <rPh sb="7" eb="9">
      <t>カンキョウ</t>
    </rPh>
    <rPh sb="9" eb="11">
      <t>エイセイ</t>
    </rPh>
    <rPh sb="11" eb="13">
      <t>クミアイ</t>
    </rPh>
    <rPh sb="14" eb="16">
      <t>イッパン</t>
    </rPh>
    <rPh sb="16" eb="18">
      <t>カイケイ</t>
    </rPh>
    <phoneticPr fontId="2"/>
  </si>
  <si>
    <t>匝瑳市横芝光町消防組合（一般会計）</t>
    <rPh sb="0" eb="3">
      <t>ソウサシ</t>
    </rPh>
    <rPh sb="3" eb="5">
      <t>ヨコシバ</t>
    </rPh>
    <rPh sb="5" eb="6">
      <t>ヒカリ</t>
    </rPh>
    <rPh sb="6" eb="7">
      <t>マチ</t>
    </rPh>
    <rPh sb="7" eb="9">
      <t>ショウボウ</t>
    </rPh>
    <rPh sb="9" eb="11">
      <t>クミアイ</t>
    </rPh>
    <rPh sb="12" eb="14">
      <t>イッパン</t>
    </rPh>
    <rPh sb="14" eb="16">
      <t>カイケイ</t>
    </rPh>
    <phoneticPr fontId="2"/>
  </si>
  <si>
    <t>九十九里地域水道企業団（水道用水供給事業会計）</t>
    <rPh sb="0" eb="4">
      <t>クジュウクリ</t>
    </rPh>
    <rPh sb="4" eb="6">
      <t>チイキ</t>
    </rPh>
    <rPh sb="6" eb="8">
      <t>スイドウ</t>
    </rPh>
    <rPh sb="8" eb="10">
      <t>キギョウ</t>
    </rPh>
    <rPh sb="10" eb="11">
      <t>ダン</t>
    </rPh>
    <rPh sb="12" eb="14">
      <t>スイドウ</t>
    </rPh>
    <rPh sb="14" eb="16">
      <t>ヨウスイ</t>
    </rPh>
    <rPh sb="16" eb="18">
      <t>キョウキュウ</t>
    </rPh>
    <rPh sb="18" eb="20">
      <t>ジギョウ</t>
    </rPh>
    <rPh sb="20" eb="22">
      <t>カイケイ</t>
    </rPh>
    <phoneticPr fontId="2"/>
  </si>
  <si>
    <t>山武郡市広域水道企業団（水道事業会計）</t>
    <rPh sb="0" eb="2">
      <t>サンブ</t>
    </rPh>
    <rPh sb="2" eb="4">
      <t>グンシ</t>
    </rPh>
    <rPh sb="4" eb="6">
      <t>コウイキ</t>
    </rPh>
    <rPh sb="6" eb="8">
      <t>スイドウ</t>
    </rPh>
    <rPh sb="8" eb="10">
      <t>キギョウ</t>
    </rPh>
    <rPh sb="10" eb="11">
      <t>ダン</t>
    </rPh>
    <rPh sb="12" eb="14">
      <t>スイドウ</t>
    </rPh>
    <rPh sb="14" eb="16">
      <t>ジギョウ</t>
    </rPh>
    <rPh sb="16" eb="18">
      <t>カイケイ</t>
    </rPh>
    <phoneticPr fontId="2"/>
  </si>
  <si>
    <t>千葉県後期高齢者医療広域連合（一般会計）</t>
    <rPh sb="0" eb="3">
      <t>チバケン</t>
    </rPh>
    <rPh sb="3" eb="5">
      <t>コウキ</t>
    </rPh>
    <rPh sb="5" eb="8">
      <t>コウレイシャ</t>
    </rPh>
    <rPh sb="8" eb="10">
      <t>イリョウ</t>
    </rPh>
    <rPh sb="10" eb="12">
      <t>コウイキ</t>
    </rPh>
    <rPh sb="12" eb="14">
      <t>レンゴウ</t>
    </rPh>
    <rPh sb="15" eb="17">
      <t>イッパン</t>
    </rPh>
    <rPh sb="17" eb="19">
      <t>カイケイ</t>
    </rPh>
    <phoneticPr fontId="2"/>
  </si>
  <si>
    <t>千葉県後期高齢者医療広域連合（特別会計）</t>
    <rPh sb="0" eb="3">
      <t>チバケン</t>
    </rPh>
    <rPh sb="3" eb="5">
      <t>コウキ</t>
    </rPh>
    <rPh sb="5" eb="8">
      <t>コウレイシャ</t>
    </rPh>
    <rPh sb="8" eb="10">
      <t>イリョウ</t>
    </rPh>
    <rPh sb="10" eb="12">
      <t>コウイキ</t>
    </rPh>
    <rPh sb="12" eb="14">
      <t>レンゴウ</t>
    </rPh>
    <rPh sb="15" eb="17">
      <t>トクベツ</t>
    </rPh>
    <rPh sb="17" eb="19">
      <t>カイケイ</t>
    </rPh>
    <phoneticPr fontId="2"/>
  </si>
  <si>
    <t>八匝水道企業団（水道事業会計）</t>
    <rPh sb="0" eb="1">
      <t>ハチ</t>
    </rPh>
    <rPh sb="1" eb="2">
      <t>ソウ</t>
    </rPh>
    <rPh sb="2" eb="4">
      <t>スイドウ</t>
    </rPh>
    <rPh sb="4" eb="6">
      <t>キギョウ</t>
    </rPh>
    <rPh sb="6" eb="7">
      <t>ダン</t>
    </rPh>
    <rPh sb="8" eb="10">
      <t>スイドウ</t>
    </rPh>
    <rPh sb="10" eb="12">
      <t>ジギョウ</t>
    </rPh>
    <rPh sb="12" eb="14">
      <t>カイケイ</t>
    </rPh>
    <phoneticPr fontId="2"/>
  </si>
  <si>
    <t>公共施設総合管理基金</t>
    <rPh sb="0" eb="4">
      <t>コウキョウシセツ</t>
    </rPh>
    <rPh sb="4" eb="10">
      <t>ソウゴウカンリキキン</t>
    </rPh>
    <phoneticPr fontId="2"/>
  </si>
  <si>
    <t>地域振興基金</t>
    <rPh sb="0" eb="2">
      <t>チイキ</t>
    </rPh>
    <rPh sb="2" eb="4">
      <t>シンコウ</t>
    </rPh>
    <rPh sb="4" eb="6">
      <t>キキン</t>
    </rPh>
    <phoneticPr fontId="2"/>
  </si>
  <si>
    <t>ふるさとまちづくり基金</t>
    <rPh sb="9" eb="11">
      <t>キキン</t>
    </rPh>
    <phoneticPr fontId="2"/>
  </si>
  <si>
    <t>地方創生基金</t>
    <rPh sb="0" eb="4">
      <t>チホウソウセイ</t>
    </rPh>
    <rPh sb="4" eb="6">
      <t>キキン</t>
    </rPh>
    <phoneticPr fontId="2"/>
  </si>
  <si>
    <t>文化スポーツ振興基金</t>
    <rPh sb="0" eb="2">
      <t>ブンカ</t>
    </rPh>
    <rPh sb="6" eb="8">
      <t>シンコウ</t>
    </rPh>
    <rPh sb="8" eb="10">
      <t>キキン</t>
    </rPh>
    <phoneticPr fontId="2"/>
  </si>
  <si>
    <t>-</t>
    <phoneticPr fontId="2"/>
  </si>
  <si>
    <t>-</t>
    <phoneticPr fontId="2"/>
  </si>
  <si>
    <t xml:space="preserve">※8：職員の状況については、令和3年地方公務員給与実態調査に基づいている。 </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</si>
  <si>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</si>
  <si>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</si>
  <si>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は、地方債の償還により地方債現在高や公営企業債等繰入見込額が減少したことにより改善した。一方で有形固定資産減価償却率は前年度と比較して0.4ポイント増加しており、今後も更なる施設の老朽化が進むことから数年は上昇する見込みであるため、公共施設等総合管理計画や個別施設計画に基づき適正管理していく必要がある。また、今後も計画に基づいた施設の長寿命化や集約化、除却等に係る事業や大規模事業に係る地方債の発行が見込まれるが、交付税措置がある有利な起債を選択するなど将来にわたる財政的な負担を考慮し、計画的な財政運営を行っていく。</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</si>
  <si>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</si>
  <si>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</si>
  <si>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</si>
  <si>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</si>
  <si>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</si>
  <si>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</si>
  <si>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基金造成のために借り入れた合併特例事業債や道路改良事業や小学校屋内運動場の耐震補強事業などの大規模事業に係る地方債の償還が終了したことから地方債残高は減少し、それに伴い将来負担比率は改善した。実質公債費比率は、前年度と比較すると0.3ポイント減少したが、類似団体と比較すると下回っている。
今後も義務教育施設の改築事業等の大規模事業の新規の借入れが予定されていることから、将来負担比率と実質公債費比率の上昇を抑えるため、財源措置のない地方債の発行を抑え、財政の健全化に努める。</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</si>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</sst>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4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Border="1" applyAlignment="1">
      <alignment horizontal="center" vertical="center" wrapText="1"/>
    </xf>
    <xf numFmtId="176" fontId="6" fillId="0" borderId="4" xfId="1" applyNumberFormat="1" applyFont="1" applyBorder="1" applyAlignment="1">
      <alignment horizontal="right" vertical="center" shrinkToFit="1"/>
    </xf>
    <xf numFmtId="176" fontId="6" fillId="0" borderId="5" xfId="1" applyNumberFormat="1" applyFont="1" applyBorder="1" applyAlignment="1">
      <alignment horizontal="right" vertical="center" shrinkToFit="1"/>
    </xf>
    <xf numFmtId="176" fontId="6" fillId="0" borderId="10" xfId="1" applyNumberFormat="1" applyFont="1" applyBorder="1" applyAlignment="1">
      <alignment horizontal="right" vertical="center" shrinkToFit="1"/>
    </xf>
    <xf numFmtId="0" fontId="6" fillId="0" borderId="11" xfId="1" applyFont="1" applyBorder="1" applyAlignment="1">
      <alignment horizontal="center" vertical="center" wrapText="1"/>
    </xf>
    <xf numFmtId="176" fontId="6" fillId="0" borderId="14" xfId="1" applyNumberFormat="1" applyFont="1" applyBorder="1" applyAlignment="1">
      <alignment horizontal="right" vertical="center" shrinkToFit="1"/>
    </xf>
    <xf numFmtId="176" fontId="6" fillId="0" borderId="15" xfId="1" applyNumberFormat="1" applyFont="1" applyBorder="1" applyAlignment="1">
      <alignment horizontal="right" vertical="center" shrinkToFit="1"/>
    </xf>
    <xf numFmtId="176" fontId="6" fillId="0" borderId="16" xfId="1" applyNumberFormat="1" applyFont="1" applyBorder="1" applyAlignment="1">
      <alignment horizontal="right" vertical="center" shrinkToFit="1"/>
    </xf>
    <xf numFmtId="0" fontId="6" fillId="0" borderId="17" xfId="1" applyFont="1" applyBorder="1" applyAlignment="1">
      <alignment horizontal="center" vertical="center"/>
    </xf>
    <xf numFmtId="176" fontId="6" fillId="0" borderId="20" xfId="1" applyNumberFormat="1" applyFont="1" applyBorder="1" applyAlignment="1">
      <alignment horizontal="right" vertical="center" shrinkToFit="1"/>
    </xf>
    <xf numFmtId="176" fontId="6" fillId="0" borderId="21" xfId="1" applyNumberFormat="1" applyFont="1" applyBorder="1" applyAlignment="1">
      <alignment horizontal="right" vertical="center" shrinkToFit="1"/>
    </xf>
    <xf numFmtId="176" fontId="6" fillId="0" borderId="22" xfId="1" applyNumberFormat="1" applyFont="1" applyBorder="1" applyAlignment="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Border="1" applyAlignment="1">
      <alignment vertical="center" wrapText="1"/>
    </xf>
    <xf numFmtId="176" fontId="6" fillId="0" borderId="27" xfId="2" applyNumberFormat="1" applyFont="1" applyBorder="1" applyAlignment="1">
      <alignment horizontal="right" vertical="center" shrinkToFit="1"/>
    </xf>
    <xf numFmtId="176" fontId="6" fillId="0" borderId="28" xfId="2" applyNumberFormat="1" applyFont="1" applyBorder="1" applyAlignment="1">
      <alignment horizontal="right" vertical="center" shrinkToFit="1"/>
    </xf>
    <xf numFmtId="176" fontId="6" fillId="0" borderId="29" xfId="2" applyNumberFormat="1" applyFont="1" applyBorder="1" applyAlignment="1">
      <alignment horizontal="right" vertical="center" shrinkToFit="1"/>
    </xf>
    <xf numFmtId="0" fontId="6" fillId="0" borderId="30" xfId="2" applyFont="1" applyBorder="1">
      <alignment vertical="center"/>
    </xf>
    <xf numFmtId="176" fontId="6" fillId="0" borderId="33" xfId="2" applyNumberFormat="1" applyFont="1" applyBorder="1" applyAlignment="1">
      <alignment horizontal="right" vertical="center" shrinkToFit="1"/>
    </xf>
    <xf numFmtId="176" fontId="6" fillId="0" borderId="34" xfId="2" applyNumberFormat="1" applyFont="1" applyBorder="1" applyAlignment="1">
      <alignment horizontal="right" vertical="center" shrinkToFit="1"/>
    </xf>
    <xf numFmtId="176" fontId="6" fillId="0" borderId="35" xfId="2" applyNumberFormat="1" applyFont="1" applyBorder="1" applyAlignment="1">
      <alignment horizontal="right" vertical="center" shrinkToFit="1"/>
    </xf>
    <xf numFmtId="0" fontId="6" fillId="0" borderId="11" xfId="2" applyFont="1" applyBorder="1">
      <alignment vertical="center"/>
    </xf>
    <xf numFmtId="0" fontId="6" fillId="0" borderId="17" xfId="2" applyFont="1" applyBorder="1">
      <alignment vertical="center"/>
    </xf>
    <xf numFmtId="176" fontId="6" fillId="0" borderId="20" xfId="2" applyNumberFormat="1" applyFont="1" applyBorder="1" applyAlignment="1">
      <alignment horizontal="right" vertical="center" shrinkToFit="1"/>
    </xf>
    <xf numFmtId="176" fontId="6" fillId="0" borderId="21" xfId="2" applyNumberFormat="1" applyFont="1" applyBorder="1" applyAlignment="1">
      <alignment horizontal="right" vertical="center" shrinkToFit="1"/>
    </xf>
    <xf numFmtId="176" fontId="6" fillId="0" borderId="22" xfId="2" applyNumberFormat="1" applyFont="1" applyBorder="1" applyAlignment="1">
      <alignment horizontal="right" vertical="center" shrinkToFit="1"/>
    </xf>
    <xf numFmtId="0" fontId="7" fillId="0" borderId="0" xfId="2" applyFont="1">
      <alignment vertical="center"/>
    </xf>
    <xf numFmtId="0" fontId="7" fillId="0" borderId="0" xfId="2" applyFont="1" applyAlignment="1">
      <alignment vertical="center" wrapText="1"/>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Border="1" applyAlignment="1">
      <alignment vertical="center" wrapText="1"/>
    </xf>
    <xf numFmtId="177" fontId="7" fillId="0" borderId="27" xfId="3" applyNumberFormat="1" applyFont="1" applyBorder="1" applyAlignment="1">
      <alignment horizontal="right" vertical="center" shrinkToFit="1"/>
    </xf>
    <xf numFmtId="177" fontId="7" fillId="0" borderId="28" xfId="3" applyNumberFormat="1" applyFont="1" applyBorder="1" applyAlignment="1">
      <alignment horizontal="right" vertical="center" shrinkToFit="1"/>
    </xf>
    <xf numFmtId="177" fontId="7" fillId="0" borderId="29" xfId="3" applyNumberFormat="1" applyFont="1" applyBorder="1" applyAlignment="1">
      <alignment horizontal="right" vertical="center" shrinkToFit="1"/>
    </xf>
    <xf numFmtId="0" fontId="7" fillId="0" borderId="39" xfId="3" applyFont="1" applyBorder="1">
      <alignment vertical="center"/>
    </xf>
    <xf numFmtId="177" fontId="7" fillId="0" borderId="33" xfId="3" applyNumberFormat="1" applyFont="1" applyBorder="1" applyAlignment="1">
      <alignment horizontal="right" vertical="center" shrinkToFit="1"/>
    </xf>
    <xf numFmtId="177" fontId="7" fillId="0" borderId="34" xfId="3" applyNumberFormat="1" applyFont="1" applyBorder="1" applyAlignment="1">
      <alignment horizontal="right" vertical="center" shrinkToFit="1"/>
    </xf>
    <xf numFmtId="177" fontId="7" fillId="0" borderId="35" xfId="3" applyNumberFormat="1" applyFont="1" applyBorder="1" applyAlignment="1">
      <alignment horizontal="right" vertical="center" shrinkToFit="1"/>
    </xf>
    <xf numFmtId="0" fontId="7" fillId="0" borderId="41" xfId="3" applyFont="1" applyBorder="1">
      <alignment vertical="center"/>
    </xf>
    <xf numFmtId="0" fontId="7" fillId="0" borderId="44" xfId="3" applyFont="1" applyBorder="1">
      <alignment vertical="center"/>
    </xf>
    <xf numFmtId="177" fontId="7" fillId="0" borderId="20" xfId="3" applyNumberFormat="1" applyFont="1" applyBorder="1" applyAlignment="1">
      <alignment horizontal="right" vertical="center" shrinkToFit="1"/>
    </xf>
    <xf numFmtId="177" fontId="7" fillId="0" borderId="21" xfId="3" applyNumberFormat="1" applyFont="1" applyBorder="1" applyAlignment="1">
      <alignment horizontal="right" vertical="center" shrinkToFit="1"/>
    </xf>
    <xf numFmtId="177" fontId="7" fillId="0" borderId="22" xfId="3" applyNumberFormat="1" applyFont="1" applyBorder="1" applyAlignment="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Border="1" applyAlignment="1">
      <alignment vertical="center" wrapText="1"/>
    </xf>
    <xf numFmtId="0" fontId="7" fillId="0" borderId="39" xfId="4" applyFont="1" applyBorder="1">
      <alignment vertical="center"/>
    </xf>
    <xf numFmtId="0" fontId="7" fillId="0" borderId="41" xfId="4" applyFont="1" applyBorder="1">
      <alignment vertical="center"/>
    </xf>
    <xf numFmtId="0" fontId="7" fillId="0" borderId="47" xfId="4" applyFont="1" applyBorder="1">
      <alignment vertical="center"/>
    </xf>
    <xf numFmtId="0" fontId="7" fillId="0" borderId="39" xfId="4" applyFont="1" applyBorder="1" applyAlignment="1">
      <alignment vertical="center" wrapText="1"/>
    </xf>
    <xf numFmtId="0" fontId="7" fillId="0" borderId="44" xfId="4" applyFont="1" applyBorder="1">
      <alignment vertical="center"/>
    </xf>
    <xf numFmtId="0" fontId="7" fillId="0" borderId="0" xfId="4" applyFont="1" applyAlignment="1"/>
    <xf numFmtId="0" fontId="7" fillId="0" borderId="0" xfId="4" applyFont="1">
      <alignment vertical="center"/>
    </xf>
    <xf numFmtId="0" fontId="7" fillId="0" borderId="0" xfId="4" applyFont="1" applyAlignment="1">
      <alignment horizontal="left" vertical="center"/>
    </xf>
    <xf numFmtId="177" fontId="7" fillId="0" borderId="0" xfId="4" applyNumberFormat="1" applyFont="1" applyAlignment="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Border="1" applyAlignment="1">
      <alignment horizontal="center" vertical="center" wrapText="1"/>
    </xf>
    <xf numFmtId="177" fontId="13" fillId="0" borderId="5" xfId="5" applyNumberFormat="1" applyFont="1" applyBorder="1" applyAlignment="1">
      <alignment horizontal="right" vertical="center" shrinkToFit="1"/>
    </xf>
    <xf numFmtId="177" fontId="13" fillId="0" borderId="10" xfId="5" applyNumberFormat="1" applyFont="1" applyBorder="1" applyAlignment="1">
      <alignment horizontal="right" vertical="center" shrinkToFit="1"/>
    </xf>
    <xf numFmtId="0" fontId="13" fillId="0" borderId="11" xfId="1" applyFont="1" applyBorder="1" applyAlignment="1">
      <alignment horizontal="center" vertical="center" wrapText="1"/>
    </xf>
    <xf numFmtId="177" fontId="13" fillId="0" borderId="15" xfId="5" applyNumberFormat="1" applyFont="1" applyBorder="1" applyAlignment="1">
      <alignment horizontal="right" vertical="center" shrinkToFit="1"/>
    </xf>
    <xf numFmtId="177" fontId="13" fillId="0" borderId="16" xfId="5" applyNumberFormat="1" applyFont="1" applyBorder="1" applyAlignment="1">
      <alignment horizontal="right" vertical="center" shrinkToFit="1"/>
    </xf>
    <xf numFmtId="177" fontId="13" fillId="0" borderId="34" xfId="5" applyNumberFormat="1" applyFont="1" applyBorder="1" applyAlignment="1">
      <alignment horizontal="right" vertical="center" shrinkToFit="1"/>
    </xf>
    <xf numFmtId="177" fontId="13" fillId="0" borderId="35" xfId="5" applyNumberFormat="1" applyFont="1" applyBorder="1" applyAlignment="1">
      <alignment horizontal="right" vertical="center" shrinkToFit="1"/>
    </xf>
    <xf numFmtId="0" fontId="13" fillId="0" borderId="49" xfId="1" applyFont="1" applyBorder="1" applyAlignment="1">
      <alignment horizontal="center" vertical="center"/>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0" fontId="13" fillId="0" borderId="50" xfId="1" applyFont="1" applyBorder="1" applyAlignment="1">
      <alignment horizontal="center" vertical="center"/>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13" fillId="0" borderId="1" xfId="1" applyFont="1" applyBorder="1" applyAlignment="1">
      <alignment horizontal="center" vertical="center"/>
    </xf>
    <xf numFmtId="177" fontId="13" fillId="0" borderId="51" xfId="5" applyNumberFormat="1" applyFont="1" applyBorder="1" applyAlignment="1">
      <alignment horizontal="right" vertical="center" shrinkToFit="1"/>
    </xf>
    <xf numFmtId="177" fontId="13" fillId="0" borderId="6" xfId="5" applyNumberFormat="1" applyFont="1" applyBorder="1" applyAlignment="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56" xfId="6" applyNumberFormat="1" applyFont="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Border="1" applyAlignment="1">
      <alignment vertical="center"/>
    </xf>
    <xf numFmtId="179" fontId="17" fillId="0" borderId="59" xfId="6" applyNumberFormat="1" applyFont="1" applyBorder="1" applyAlignment="1">
      <alignment vertical="center"/>
    </xf>
    <xf numFmtId="180" fontId="17" fillId="0" borderId="57" xfId="6" applyNumberFormat="1" applyFont="1" applyBorder="1" applyAlignment="1">
      <alignment vertical="center"/>
    </xf>
    <xf numFmtId="179" fontId="17" fillId="0" borderId="60" xfId="6" applyNumberFormat="1" applyFont="1" applyBorder="1" applyAlignment="1">
      <alignment vertical="center"/>
    </xf>
    <xf numFmtId="180" fontId="17" fillId="0" borderId="61" xfId="6" applyNumberFormat="1" applyFont="1" applyBorder="1" applyAlignment="1">
      <alignment vertical="center"/>
    </xf>
    <xf numFmtId="180" fontId="17" fillId="0" borderId="58" xfId="6" applyNumberFormat="1" applyFont="1" applyBorder="1" applyAlignment="1">
      <alignment vertical="center"/>
    </xf>
    <xf numFmtId="179" fontId="17" fillId="0" borderId="58" xfId="6" applyNumberFormat="1" applyFont="1" applyBorder="1" applyAlignment="1">
      <alignment vertical="center" wrapText="1"/>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lignment vertical="center"/>
    </xf>
    <xf numFmtId="0" fontId="34" fillId="0" borderId="41" xfId="16" applyFont="1" applyBorder="1">
      <alignment vertical="center"/>
    </xf>
    <xf numFmtId="0" fontId="1" fillId="0" borderId="12" xfId="16" applyFont="1" applyBorder="1">
      <alignment vertical="center"/>
    </xf>
    <xf numFmtId="0" fontId="1" fillId="0" borderId="48" xfId="16" applyFont="1" applyBorder="1">
      <alignment vertical="center"/>
    </xf>
    <xf numFmtId="0" fontId="1" fillId="0" borderId="64" xfId="16" applyFont="1" applyBorder="1">
      <alignment vertical="center"/>
    </xf>
    <xf numFmtId="178" fontId="3" fillId="0" borderId="0" xfId="16" applyNumberFormat="1" applyFont="1">
      <alignment vertical="center"/>
    </xf>
    <xf numFmtId="0" fontId="1" fillId="0" borderId="38" xfId="16" applyFont="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lignment vertical="center"/>
    </xf>
    <xf numFmtId="178" fontId="3" fillId="0" borderId="39" xfId="16" applyNumberFormat="1" applyFont="1" applyBorder="1">
      <alignment vertical="center"/>
    </xf>
    <xf numFmtId="178" fontId="3" fillId="0" borderId="31" xfId="16" applyNumberFormat="1" applyFont="1" applyBorder="1">
      <alignment vertical="center"/>
    </xf>
    <xf numFmtId="178" fontId="3" fillId="0" borderId="42" xfId="16" applyNumberFormat="1" applyFont="1" applyBorder="1">
      <alignment vertical="center"/>
    </xf>
    <xf numFmtId="178" fontId="3" fillId="0" borderId="34" xfId="16" applyNumberFormat="1" applyFont="1" applyBorder="1" applyAlignment="1">
      <alignment horizontal="center" vertical="center"/>
    </xf>
    <xf numFmtId="178" fontId="3" fillId="0" borderId="186" xfId="16" applyNumberFormat="1" applyFont="1" applyBorder="1" applyAlignment="1">
      <alignment horizontal="center" vertical="center"/>
    </xf>
    <xf numFmtId="178" fontId="3" fillId="0" borderId="52" xfId="16" applyNumberFormat="1" applyFont="1" applyBorder="1" applyAlignment="1">
      <alignment horizontal="center" vertical="center"/>
    </xf>
    <xf numFmtId="178" fontId="3" fillId="0" borderId="0" xfId="16" applyNumberFormat="1" applyFont="1" applyAlignment="1">
      <alignment horizontal="center" vertical="center"/>
    </xf>
    <xf numFmtId="178" fontId="3" fillId="0" borderId="64" xfId="16" applyNumberFormat="1" applyFont="1" applyBorder="1">
      <alignment vertical="center"/>
    </xf>
    <xf numFmtId="190" fontId="17" fillId="0" borderId="34" xfId="16" applyNumberFormat="1" applyFont="1" applyBorder="1" applyAlignment="1">
      <alignment horizontal="right" vertical="center" shrinkToFit="1"/>
    </xf>
    <xf numFmtId="190" fontId="17" fillId="0" borderId="186" xfId="16" applyNumberFormat="1" applyFont="1" applyBorder="1" applyAlignment="1">
      <alignment horizontal="right" vertical="center" shrinkToFit="1"/>
    </xf>
    <xf numFmtId="190" fontId="3" fillId="0" borderId="52" xfId="16" applyNumberFormat="1" applyFont="1" applyBorder="1" applyAlignment="1">
      <alignment horizontal="right" vertical="center" shrinkToFit="1"/>
    </xf>
    <xf numFmtId="178" fontId="3" fillId="0" borderId="38" xfId="16" applyNumberFormat="1" applyFont="1" applyBorder="1">
      <alignment vertical="center"/>
    </xf>
    <xf numFmtId="187" fontId="17" fillId="0" borderId="34" xfId="16" applyNumberFormat="1" applyFont="1" applyBorder="1" applyAlignment="1">
      <alignment horizontal="right" vertical="center" shrinkToFit="1"/>
    </xf>
    <xf numFmtId="187" fontId="17" fillId="0" borderId="186" xfId="16" applyNumberFormat="1" applyFont="1" applyBorder="1" applyAlignment="1">
      <alignment horizontal="right" vertical="center" shrinkToFit="1"/>
    </xf>
    <xf numFmtId="187" fontId="3" fillId="0" borderId="52" xfId="16" applyNumberFormat="1" applyFont="1" applyBorder="1" applyAlignment="1">
      <alignment horizontal="right" vertical="center" shrinkToFit="1"/>
    </xf>
    <xf numFmtId="178" fontId="3" fillId="0" borderId="37" xfId="16" applyNumberFormat="1" applyFont="1" applyBorder="1">
      <alignment vertical="center"/>
    </xf>
    <xf numFmtId="178" fontId="3" fillId="0" borderId="54" xfId="16" applyNumberFormat="1" applyFont="1" applyBorder="1">
      <alignment vertical="center"/>
    </xf>
    <xf numFmtId="189" fontId="3" fillId="0" borderId="54" xfId="16" applyNumberFormat="1" applyFont="1" applyBorder="1">
      <alignment vertical="center"/>
    </xf>
    <xf numFmtId="178" fontId="3" fillId="0" borderId="40" xfId="16" applyNumberFormat="1" applyFont="1" applyBorder="1">
      <alignment vertical="center"/>
    </xf>
    <xf numFmtId="0" fontId="3" fillId="0" borderId="0" xfId="16" applyFont="1">
      <alignment vertical="center"/>
    </xf>
    <xf numFmtId="0" fontId="1" fillId="0" borderId="48" xfId="16" applyFont="1" applyBorder="1" applyAlignment="1"/>
    <xf numFmtId="0" fontId="1" fillId="0" borderId="38" xfId="16" applyFont="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Border="1" applyAlignment="1">
      <alignment horizontal="right" vertical="center" shrinkToFit="1"/>
    </xf>
    <xf numFmtId="177" fontId="3" fillId="0" borderId="186" xfId="16" applyNumberFormat="1" applyFont="1" applyBorder="1" applyAlignment="1">
      <alignment horizontal="right" vertical="center" shrinkToFit="1"/>
    </xf>
    <xf numFmtId="0" fontId="3" fillId="0" borderId="0" xfId="16" applyFont="1" applyAlignment="1"/>
    <xf numFmtId="0" fontId="1" fillId="0" borderId="0" xfId="16" applyFont="1" applyAlignment="1"/>
    <xf numFmtId="189" fontId="3" fillId="0" borderId="12" xfId="16" applyNumberFormat="1" applyFont="1" applyBorder="1">
      <alignment vertical="center"/>
    </xf>
    <xf numFmtId="0" fontId="1" fillId="0" borderId="54" xfId="16" applyFont="1" applyBorder="1">
      <alignment vertical="center"/>
    </xf>
    <xf numFmtId="0" fontId="34" fillId="0" borderId="64" xfId="16" applyFont="1" applyBorder="1">
      <alignment vertical="center"/>
    </xf>
    <xf numFmtId="0" fontId="1" fillId="0" borderId="54" xfId="17" applyFont="1" applyBorder="1">
      <alignment vertical="center"/>
    </xf>
    <xf numFmtId="189" fontId="3" fillId="0" borderId="54" xfId="17" applyNumberFormat="1" applyFont="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56" xfId="19" applyNumberFormat="1" applyFont="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Border="1" applyAlignment="1">
      <alignment horizontal="right" vertical="center" shrinkToFit="1"/>
    </xf>
    <xf numFmtId="177" fontId="17" fillId="0" borderId="59"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60" xfId="19" applyNumberFormat="1" applyFont="1" applyBorder="1" applyAlignment="1">
      <alignment horizontal="right" vertical="center" shrinkToFit="1"/>
    </xf>
    <xf numFmtId="187" fontId="17" fillId="0" borderId="61" xfId="19" applyNumberFormat="1" applyFont="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87" fontId="17" fillId="0" borderId="12" xfId="19" applyNumberFormat="1" applyFont="1" applyBorder="1" applyAlignment="1">
      <alignment horizontal="right" vertical="center" shrinkToFit="1"/>
    </xf>
    <xf numFmtId="0" fontId="1" fillId="0" borderId="37" xfId="16" applyFont="1" applyBorder="1">
      <alignment vertical="center"/>
    </xf>
    <xf numFmtId="0" fontId="1" fillId="0" borderId="40" xfId="16" applyFont="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54" xfId="11" applyFont="1" applyBorder="1">
      <alignment vertical="center"/>
    </xf>
    <xf numFmtId="0" fontId="24" fillId="0" borderId="0" xfId="11" applyFont="1">
      <alignment vertical="center"/>
    </xf>
    <xf numFmtId="0" fontId="20" fillId="0" borderId="0" xfId="11" applyFont="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Border="1" applyAlignment="1">
      <alignment horizontal="left" vertical="center"/>
    </xf>
    <xf numFmtId="0" fontId="20" fillId="0" borderId="8" xfId="10" applyBorder="1" applyAlignment="1">
      <alignment horizontal="left" vertical="center"/>
    </xf>
    <xf numFmtId="0" fontId="20" fillId="0" borderId="9" xfId="10"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4"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4"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lignment vertical="center"/>
    </xf>
    <xf numFmtId="0" fontId="20" fillId="0" borderId="64"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4"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178" fontId="20" fillId="0" borderId="54"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4"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0" fontId="20" fillId="0" borderId="64"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0" fontId="20" fillId="0" borderId="64"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37" xfId="11" applyFont="1" applyBorder="1" applyAlignment="1">
      <alignment horizontal="left" vertical="center"/>
    </xf>
    <xf numFmtId="0" fontId="20" fillId="0" borderId="54" xfId="11" applyFont="1" applyBorder="1" applyAlignment="1">
      <alignment horizontal="left" vertical="center"/>
    </xf>
    <xf numFmtId="0" fontId="20" fillId="0" borderId="40"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48" xfId="11" applyFont="1" applyBorder="1" applyAlignment="1">
      <alignment horizontal="lef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48"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Border="1" applyAlignment="1">
      <alignment horizontal="right" vertical="center" shrinkToFit="1"/>
    </xf>
    <xf numFmtId="0" fontId="26" fillId="0" borderId="64" xfId="11" applyFont="1" applyBorder="1">
      <alignment vertical="center"/>
    </xf>
    <xf numFmtId="0" fontId="26" fillId="0" borderId="0" xfId="11" applyFont="1">
      <alignment vertical="center"/>
    </xf>
    <xf numFmtId="0" fontId="26" fillId="0" borderId="38" xfId="11" applyFont="1" applyBorder="1">
      <alignment vertical="center"/>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48"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4" xfId="11" applyFont="1" applyBorder="1" applyAlignment="1">
      <alignment vertical="center" textRotation="255"/>
    </xf>
    <xf numFmtId="181" fontId="20" fillId="0" borderId="64" xfId="11" applyNumberFormat="1" applyFon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4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4"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ill="1" applyBorder="1" applyAlignment="1">
      <alignment vertical="center" shrinkToFit="1"/>
    </xf>
    <xf numFmtId="0" fontId="1" fillId="6" borderId="0" xfId="12" applyFill="1" applyAlignment="1">
      <alignment vertical="center" shrinkToFit="1"/>
    </xf>
    <xf numFmtId="0" fontId="1" fillId="6" borderId="38" xfId="12"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Border="1" applyAlignment="1">
      <alignment vertical="center" wrapText="1"/>
    </xf>
    <xf numFmtId="178" fontId="3" fillId="0" borderId="31" xfId="16" applyNumberFormat="1" applyFont="1" applyBorder="1" applyAlignment="1">
      <alignment vertical="center" wrapText="1"/>
    </xf>
    <xf numFmtId="178" fontId="3" fillId="0" borderId="42" xfId="16" applyNumberFormat="1" applyFont="1" applyBorder="1" applyAlignment="1">
      <alignment vertical="center" wrapText="1"/>
    </xf>
    <xf numFmtId="0" fontId="3" fillId="6" borderId="39" xfId="16" applyFont="1" applyFill="1" applyBorder="1">
      <alignment vertical="center"/>
    </xf>
    <xf numFmtId="0" fontId="3" fillId="6" borderId="31" xfId="16" applyFont="1" applyFill="1" applyBorder="1">
      <alignment vertical="center"/>
    </xf>
    <xf numFmtId="0" fontId="3" fillId="6" borderId="42" xfId="16" applyFont="1" applyFill="1" applyBorder="1">
      <alignment vertical="center"/>
    </xf>
    <xf numFmtId="178" fontId="3" fillId="0" borderId="12" xfId="16" applyNumberFormat="1" applyFont="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Border="1" applyAlignment="1">
      <alignment horizontal="left" vertical="center" wrapText="1"/>
    </xf>
    <xf numFmtId="0" fontId="6" fillId="0" borderId="9" xfId="1" applyFont="1" applyBorder="1" applyAlignment="1">
      <alignment horizontal="left" vertical="center" wrapText="1"/>
    </xf>
    <xf numFmtId="0" fontId="6" fillId="0" borderId="12" xfId="1" applyFont="1" applyBorder="1" applyAlignment="1">
      <alignment horizontal="left" vertical="center"/>
    </xf>
    <xf numFmtId="0" fontId="6" fillId="0" borderId="13" xfId="1" applyFont="1" applyBorder="1" applyAlignment="1">
      <alignment horizontal="left" vertical="center"/>
    </xf>
    <xf numFmtId="0" fontId="6" fillId="0" borderId="18" xfId="1" applyFont="1" applyBorder="1" applyAlignment="1">
      <alignment horizontal="left" vertical="center"/>
    </xf>
    <xf numFmtId="0" fontId="6" fillId="0" borderId="19" xfId="1" applyFont="1" applyBorder="1" applyAlignment="1">
      <alignment horizontal="left" vertical="center"/>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Border="1" applyAlignment="1">
      <alignment horizontal="left" vertical="center" wrapText="1"/>
    </xf>
    <xf numFmtId="0" fontId="7" fillId="0" borderId="26" xfId="2" applyFont="1" applyBorder="1" applyAlignment="1">
      <alignment horizontal="left" vertical="center" wrapText="1"/>
    </xf>
    <xf numFmtId="0" fontId="7" fillId="0" borderId="30" xfId="3" applyFont="1" applyBorder="1" applyAlignment="1">
      <alignment vertical="center" wrapText="1"/>
    </xf>
    <xf numFmtId="0" fontId="7" fillId="0" borderId="42" xfId="3" applyFont="1" applyBorder="1" applyAlignment="1">
      <alignment vertical="center" wrapText="1"/>
    </xf>
    <xf numFmtId="0" fontId="7" fillId="0" borderId="31" xfId="3" applyFont="1" applyBorder="1">
      <alignment vertical="center"/>
    </xf>
    <xf numFmtId="0" fontId="7" fillId="0" borderId="32" xfId="3" applyFont="1" applyBorder="1">
      <alignment vertical="center"/>
    </xf>
    <xf numFmtId="0" fontId="7" fillId="0" borderId="17" xfId="3" applyFont="1" applyBorder="1">
      <alignment vertical="center"/>
    </xf>
    <xf numFmtId="0" fontId="7" fillId="0" borderId="43" xfId="3" applyFont="1" applyBorder="1">
      <alignment vertical="center"/>
    </xf>
    <xf numFmtId="0" fontId="7" fillId="0" borderId="18" xfId="3" applyFont="1" applyBorder="1">
      <alignment vertical="center"/>
    </xf>
    <xf numFmtId="0" fontId="7" fillId="0" borderId="19" xfId="3" applyFont="1" applyBorder="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Border="1" applyAlignment="1">
      <alignment vertical="center" wrapText="1"/>
    </xf>
    <xf numFmtId="0" fontId="7" fillId="0" borderId="23" xfId="3" applyFont="1" applyBorder="1" applyAlignment="1">
      <alignment vertical="center" wrapText="1"/>
    </xf>
    <xf numFmtId="0" fontId="7" fillId="0" borderId="7" xfId="3" applyFont="1" applyBorder="1" applyAlignment="1">
      <alignment vertical="center" wrapText="1"/>
    </xf>
    <xf numFmtId="0" fontId="7" fillId="0" borderId="38" xfId="3" applyFont="1" applyBorder="1" applyAlignment="1">
      <alignment vertical="center" wrapText="1"/>
    </xf>
    <xf numFmtId="0" fontId="7" fillId="0" borderId="24" xfId="3" applyFont="1" applyBorder="1" applyAlignment="1">
      <alignment vertical="center" wrapText="1"/>
    </xf>
    <xf numFmtId="0" fontId="7" fillId="0" borderId="40" xfId="3" applyFont="1" applyBorder="1" applyAlignment="1">
      <alignment vertical="center" wrapText="1"/>
    </xf>
    <xf numFmtId="0" fontId="7" fillId="0" borderId="25" xfId="3" applyFont="1" applyBorder="1">
      <alignment vertical="center"/>
    </xf>
    <xf numFmtId="0" fontId="7" fillId="0" borderId="26" xfId="3" applyFont="1" applyBorder="1">
      <alignment vertical="center"/>
    </xf>
    <xf numFmtId="0" fontId="7" fillId="0" borderId="11" xfId="4" applyFont="1" applyBorder="1" applyAlignment="1">
      <alignment vertical="center" wrapText="1"/>
    </xf>
    <xf numFmtId="0" fontId="7" fillId="0" borderId="48" xfId="4" applyFont="1" applyBorder="1" applyAlignment="1">
      <alignment vertical="center" wrapText="1"/>
    </xf>
    <xf numFmtId="0" fontId="7" fillId="0" borderId="7" xfId="4" applyFont="1" applyBorder="1" applyAlignment="1">
      <alignment vertical="center" wrapText="1"/>
    </xf>
    <xf numFmtId="0" fontId="7" fillId="0" borderId="38" xfId="4" applyFont="1" applyBorder="1" applyAlignment="1">
      <alignment vertical="center" wrapText="1"/>
    </xf>
    <xf numFmtId="0" fontId="7" fillId="0" borderId="24" xfId="4" applyFont="1" applyBorder="1" applyAlignment="1">
      <alignment vertical="center" wrapText="1"/>
    </xf>
    <xf numFmtId="0" fontId="7" fillId="0" borderId="40" xfId="4" applyFont="1" applyBorder="1" applyAlignment="1">
      <alignment vertical="center" wrapText="1"/>
    </xf>
    <xf numFmtId="0" fontId="7" fillId="0" borderId="31" xfId="4" applyFont="1" applyBorder="1" applyAlignment="1">
      <alignment horizontal="left" vertical="center"/>
    </xf>
    <xf numFmtId="0" fontId="7" fillId="0" borderId="32" xfId="4" applyFont="1" applyBorder="1" applyAlignment="1">
      <alignment horizontal="left" vertical="center"/>
    </xf>
    <xf numFmtId="0" fontId="7" fillId="0" borderId="17" xfId="4" applyFont="1" applyBorder="1">
      <alignment vertical="center"/>
    </xf>
    <xf numFmtId="0" fontId="7" fillId="0" borderId="43" xfId="4" applyFont="1" applyBorder="1">
      <alignment vertical="center"/>
    </xf>
    <xf numFmtId="0" fontId="7" fillId="0" borderId="18" xfId="4" applyFont="1" applyBorder="1" applyAlignment="1">
      <alignment horizontal="left" vertical="center"/>
    </xf>
    <xf numFmtId="0" fontId="7" fillId="0" borderId="19" xfId="4" applyFont="1" applyBorder="1" applyAlignment="1">
      <alignment horizontal="left" vertical="center"/>
    </xf>
    <xf numFmtId="0" fontId="7" fillId="0" borderId="36" xfId="4" applyFont="1" applyBorder="1" applyAlignment="1">
      <alignment vertical="center" wrapText="1"/>
    </xf>
    <xf numFmtId="0" fontId="7" fillId="0" borderId="23" xfId="4" applyFont="1" applyBorder="1" applyAlignment="1">
      <alignment vertical="center" wrapText="1"/>
    </xf>
    <xf numFmtId="0" fontId="7" fillId="0" borderId="25" xfId="4" applyFont="1" applyBorder="1" applyAlignment="1">
      <alignment horizontal="left" vertical="center"/>
    </xf>
    <xf numFmtId="0" fontId="7" fillId="0" borderId="26" xfId="4" applyFont="1" applyBorder="1" applyAlignment="1">
      <alignment horizontal="left" vertical="center"/>
    </xf>
    <xf numFmtId="0" fontId="7" fillId="0" borderId="39" xfId="4" applyFont="1" applyBorder="1" applyAlignment="1">
      <alignment horizontal="center" vertical="center" shrinkToFit="1"/>
    </xf>
    <xf numFmtId="0" fontId="7" fillId="0" borderId="31" xfId="4" applyFont="1" applyBorder="1" applyAlignment="1">
      <alignment horizontal="center" vertical="center" shrinkToFit="1"/>
    </xf>
    <xf numFmtId="0" fontId="7" fillId="0" borderId="32" xfId="4" applyFont="1" applyBorder="1" applyAlignment="1">
      <alignment horizontal="center" vertical="center" shrinkToFit="1"/>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Border="1" applyAlignment="1">
      <alignment horizontal="left" vertical="center"/>
    </xf>
    <xf numFmtId="0" fontId="13" fillId="0" borderId="3" xfId="1" applyFont="1" applyBorder="1" applyAlignment="1">
      <alignment horizontal="left" vertical="center"/>
    </xf>
    <xf numFmtId="0" fontId="13" fillId="0" borderId="8" xfId="1" applyFont="1" applyBorder="1" applyAlignment="1">
      <alignment horizontal="left" vertical="center" wrapText="1"/>
    </xf>
    <xf numFmtId="0" fontId="13" fillId="0" borderId="9" xfId="1" applyFont="1" applyBorder="1" applyAlignment="1">
      <alignment horizontal="left" vertical="center" wrapText="1"/>
    </xf>
    <xf numFmtId="0" fontId="13" fillId="0" borderId="12" xfId="1" applyFont="1" applyBorder="1" applyAlignment="1">
      <alignment horizontal="left" vertical="center"/>
    </xf>
    <xf numFmtId="0" fontId="13" fillId="0" borderId="13" xfId="1" applyFont="1" applyBorder="1" applyAlignment="1">
      <alignment horizontal="left" vertical="center"/>
    </xf>
    <xf numFmtId="0" fontId="13" fillId="0" borderId="31" xfId="1" applyFont="1" applyBorder="1" applyAlignment="1">
      <alignment horizontal="left" vertical="center"/>
    </xf>
    <xf numFmtId="0" fontId="13" fillId="0" borderId="32" xfId="1" applyFont="1" applyBorder="1" applyAlignment="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6" fillId="6" borderId="0" xfId="6" applyFill="1" applyAlignment="1">
      <alignment vertical="center"/>
    </xf>
    <xf numFmtId="0" fontId="1" fillId="0" borderId="41" xfId="16" applyFont="1" applyBorder="1">
      <alignment vertical="center"/>
    </xf>
    <xf numFmtId="189" fontId="1" fillId="0" borderId="12" xfId="16" applyNumberFormat="1" applyFont="1" applyBorder="1">
      <alignment vertical="center"/>
    </xf>
    <xf numFmtId="0" fontId="1" fillId="0" borderId="3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0" applyFont="1">
      <alignment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19E1F160-F868-4EB8-8BD5-DC9A0678F6ED}"/>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53655</c:v>
                </c:pt>
                <c:pt idx="1">
                  <c:v>53869</c:v>
                </c:pt>
                <c:pt idx="2">
                  <c:v>59119</c:v>
                </c:pt>
                <c:pt idx="3">
                  <c:v>53895</c:v>
                </c:pt>
                <c:pt idx="4">
                  <c:v>56181</c:v>
                </c:pt>
              </c:numCache>
            </c:numRef>
          </c:val>
          <c:smooth val="0"/>
          <c:extLst>
            <c:ext xmlns:c16="http://schemas.microsoft.com/office/drawing/2014/chart" uri="{C3380CC4-5D6E-409C-BE32-E72D297353CC}">
              <c16:uniqueId val="{00000000-B11C-42E9-AA1B-59A82C45F8C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37680</c:v>
                </c:pt>
                <c:pt idx="1">
                  <c:v>44233</c:v>
                </c:pt>
                <c:pt idx="2">
                  <c:v>29963</c:v>
                </c:pt>
                <c:pt idx="3">
                  <c:v>57520</c:v>
                </c:pt>
                <c:pt idx="4">
                  <c:v>63485</c:v>
                </c:pt>
              </c:numCache>
            </c:numRef>
          </c:val>
          <c:smooth val="0"/>
          <c:extLst>
            <c:ext xmlns:c16="http://schemas.microsoft.com/office/drawing/2014/chart" uri="{C3380CC4-5D6E-409C-BE32-E72D297353CC}">
              <c16:uniqueId val="{00000001-B11C-42E9-AA1B-59A82C45F8C4}"/>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6.27</c:v>
                </c:pt>
                <c:pt idx="1">
                  <c:v>5.72</c:v>
                </c:pt>
                <c:pt idx="2">
                  <c:v>6.67</c:v>
                </c:pt>
                <c:pt idx="3">
                  <c:v>6.14</c:v>
                </c:pt>
                <c:pt idx="4">
                  <c:v>6.59</c:v>
                </c:pt>
              </c:numCache>
            </c:numRef>
          </c:val>
          <c:extLst>
            <c:ext xmlns:c16="http://schemas.microsoft.com/office/drawing/2014/chart" uri="{C3380CC4-5D6E-409C-BE32-E72D297353CC}">
              <c16:uniqueId val="{00000000-AC4E-47FE-9881-23170F1C0351}"/>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36.21</c:v>
                </c:pt>
                <c:pt idx="1">
                  <c:v>33.090000000000003</c:v>
                </c:pt>
                <c:pt idx="2">
                  <c:v>24.37</c:v>
                </c:pt>
                <c:pt idx="3">
                  <c:v>25.26</c:v>
                </c:pt>
                <c:pt idx="4">
                  <c:v>26.21</c:v>
                </c:pt>
              </c:numCache>
            </c:numRef>
          </c:val>
          <c:extLst>
            <c:ext xmlns:c16="http://schemas.microsoft.com/office/drawing/2014/chart" uri="{C3380CC4-5D6E-409C-BE32-E72D297353CC}">
              <c16:uniqueId val="{00000001-AC4E-47FE-9881-23170F1C0351}"/>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0.08</c:v>
                </c:pt>
                <c:pt idx="1">
                  <c:v>-3</c:v>
                </c:pt>
                <c:pt idx="2">
                  <c:v>-8.2100000000000009</c:v>
                </c:pt>
                <c:pt idx="3">
                  <c:v>1.45</c:v>
                </c:pt>
                <c:pt idx="4">
                  <c:v>2.99</c:v>
                </c:pt>
              </c:numCache>
            </c:numRef>
          </c:val>
          <c:smooth val="0"/>
          <c:extLst>
            <c:ext xmlns:c16="http://schemas.microsoft.com/office/drawing/2014/chart" uri="{C3380CC4-5D6E-409C-BE32-E72D297353CC}">
              <c16:uniqueId val="{00000002-AC4E-47FE-9881-23170F1C0351}"/>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68FE-49E1-8AE2-487DEBA1039D}"/>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68FE-49E1-8AE2-487DEBA1039D}"/>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68FE-49E1-8AE2-487DEBA1039D}"/>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0.02</c:v>
                </c:pt>
                <c:pt idx="2">
                  <c:v>#N/A</c:v>
                </c:pt>
                <c:pt idx="3">
                  <c:v>0.05</c:v>
                </c:pt>
                <c:pt idx="4">
                  <c:v>#N/A</c:v>
                </c:pt>
                <c:pt idx="5">
                  <c:v>0.2</c:v>
                </c:pt>
                <c:pt idx="6">
                  <c:v>#N/A</c:v>
                </c:pt>
                <c:pt idx="7">
                  <c:v>0.02</c:v>
                </c:pt>
                <c:pt idx="8">
                  <c:v>#N/A</c:v>
                </c:pt>
                <c:pt idx="9">
                  <c:v>0.02</c:v>
                </c:pt>
              </c:numCache>
            </c:numRef>
          </c:val>
          <c:extLst>
            <c:ext xmlns:c16="http://schemas.microsoft.com/office/drawing/2014/chart" uri="{C3380CC4-5D6E-409C-BE32-E72D297353CC}">
              <c16:uniqueId val="{00000003-68FE-49E1-8AE2-487DEBA1039D}"/>
            </c:ext>
          </c:extLst>
        </c:ser>
        <c:ser>
          <c:idx val="4"/>
          <c:order val="4"/>
          <c:tx>
            <c:strRef>
              <c:f>データシート!$A$31</c:f>
              <c:strCache>
                <c:ptCount val="1"/>
                <c:pt idx="0">
                  <c:v>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0.02</c:v>
                </c:pt>
                <c:pt idx="2">
                  <c:v>#N/A</c:v>
                </c:pt>
                <c:pt idx="3">
                  <c:v>0.03</c:v>
                </c:pt>
                <c:pt idx="4">
                  <c:v>#N/A</c:v>
                </c:pt>
                <c:pt idx="5">
                  <c:v>0.02</c:v>
                </c:pt>
                <c:pt idx="6">
                  <c:v>#N/A</c:v>
                </c:pt>
                <c:pt idx="7">
                  <c:v>0.04</c:v>
                </c:pt>
                <c:pt idx="8">
                  <c:v>#N/A</c:v>
                </c:pt>
                <c:pt idx="9">
                  <c:v>0.05</c:v>
                </c:pt>
              </c:numCache>
            </c:numRef>
          </c:val>
          <c:extLst>
            <c:ext xmlns:c16="http://schemas.microsoft.com/office/drawing/2014/chart" uri="{C3380CC4-5D6E-409C-BE32-E72D297353CC}">
              <c16:uniqueId val="{00000004-68FE-49E1-8AE2-487DEBA1039D}"/>
            </c:ext>
          </c:extLst>
        </c:ser>
        <c:ser>
          <c:idx val="5"/>
          <c:order val="5"/>
          <c:tx>
            <c:strRef>
              <c:f>データシート!$A$32</c:f>
              <c:strCache>
                <c:ptCount val="1"/>
                <c:pt idx="0">
                  <c:v>東陽食肉センター特別会計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0.79</c:v>
                </c:pt>
                <c:pt idx="2">
                  <c:v>#N/A</c:v>
                </c:pt>
                <c:pt idx="3">
                  <c:v>0.61</c:v>
                </c:pt>
                <c:pt idx="4">
                  <c:v>#N/A</c:v>
                </c:pt>
                <c:pt idx="5">
                  <c:v>0.49</c:v>
                </c:pt>
                <c:pt idx="6">
                  <c:v>#N/A</c:v>
                </c:pt>
                <c:pt idx="7">
                  <c:v>0.56000000000000005</c:v>
                </c:pt>
                <c:pt idx="8">
                  <c:v>#N/A</c:v>
                </c:pt>
                <c:pt idx="9">
                  <c:v>0.52</c:v>
                </c:pt>
              </c:numCache>
            </c:numRef>
          </c:val>
          <c:extLst>
            <c:ext xmlns:c16="http://schemas.microsoft.com/office/drawing/2014/chart" uri="{C3380CC4-5D6E-409C-BE32-E72D297353CC}">
              <c16:uniqueId val="{00000005-68FE-49E1-8AE2-487DEBA1039D}"/>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3.43</c:v>
                </c:pt>
                <c:pt idx="2">
                  <c:v>#N/A</c:v>
                </c:pt>
                <c:pt idx="3">
                  <c:v>0.87</c:v>
                </c:pt>
                <c:pt idx="4">
                  <c:v>#N/A</c:v>
                </c:pt>
                <c:pt idx="5">
                  <c:v>0.87</c:v>
                </c:pt>
                <c:pt idx="6">
                  <c:v>#N/A</c:v>
                </c:pt>
                <c:pt idx="7">
                  <c:v>1.06</c:v>
                </c:pt>
                <c:pt idx="8">
                  <c:v>#N/A</c:v>
                </c:pt>
                <c:pt idx="9">
                  <c:v>0.78</c:v>
                </c:pt>
              </c:numCache>
            </c:numRef>
          </c:val>
          <c:extLst>
            <c:ext xmlns:c16="http://schemas.microsoft.com/office/drawing/2014/chart" uri="{C3380CC4-5D6E-409C-BE32-E72D297353CC}">
              <c16:uniqueId val="{00000006-68FE-49E1-8AE2-487DEBA1039D}"/>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3.42</c:v>
                </c:pt>
                <c:pt idx="2">
                  <c:v>#N/A</c:v>
                </c:pt>
                <c:pt idx="3">
                  <c:v>2.5</c:v>
                </c:pt>
                <c:pt idx="4">
                  <c:v>#N/A</c:v>
                </c:pt>
                <c:pt idx="5">
                  <c:v>2.19</c:v>
                </c:pt>
                <c:pt idx="6">
                  <c:v>#N/A</c:v>
                </c:pt>
                <c:pt idx="7">
                  <c:v>2.96</c:v>
                </c:pt>
                <c:pt idx="8">
                  <c:v>#N/A</c:v>
                </c:pt>
                <c:pt idx="9">
                  <c:v>2.1</c:v>
                </c:pt>
              </c:numCache>
            </c:numRef>
          </c:val>
          <c:extLst>
            <c:ext xmlns:c16="http://schemas.microsoft.com/office/drawing/2014/chart" uri="{C3380CC4-5D6E-409C-BE32-E72D297353CC}">
              <c16:uniqueId val="{00000007-68FE-49E1-8AE2-487DEBA1039D}"/>
            </c:ext>
          </c:extLst>
        </c:ser>
        <c:ser>
          <c:idx val="8"/>
          <c:order val="8"/>
          <c:tx>
            <c:strRef>
              <c:f>データシート!$A$35</c:f>
              <c:strCache>
                <c:ptCount val="1"/>
                <c:pt idx="0">
                  <c:v>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2.67</c:v>
                </c:pt>
                <c:pt idx="2">
                  <c:v>#N/A</c:v>
                </c:pt>
                <c:pt idx="3">
                  <c:v>2.21</c:v>
                </c:pt>
                <c:pt idx="4">
                  <c:v>#N/A</c:v>
                </c:pt>
                <c:pt idx="5">
                  <c:v>1.92</c:v>
                </c:pt>
                <c:pt idx="6">
                  <c:v>#N/A</c:v>
                </c:pt>
                <c:pt idx="7">
                  <c:v>2.66</c:v>
                </c:pt>
                <c:pt idx="8">
                  <c:v>#N/A</c:v>
                </c:pt>
                <c:pt idx="9">
                  <c:v>2.75</c:v>
                </c:pt>
              </c:numCache>
            </c:numRef>
          </c:val>
          <c:extLst>
            <c:ext xmlns:c16="http://schemas.microsoft.com/office/drawing/2014/chart" uri="{C3380CC4-5D6E-409C-BE32-E72D297353CC}">
              <c16:uniqueId val="{00000008-68FE-49E1-8AE2-487DEBA1039D}"/>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6.27</c:v>
                </c:pt>
                <c:pt idx="2">
                  <c:v>#N/A</c:v>
                </c:pt>
                <c:pt idx="3">
                  <c:v>5.71</c:v>
                </c:pt>
                <c:pt idx="4">
                  <c:v>#N/A</c:v>
                </c:pt>
                <c:pt idx="5">
                  <c:v>6.66</c:v>
                </c:pt>
                <c:pt idx="6">
                  <c:v>#N/A</c:v>
                </c:pt>
                <c:pt idx="7">
                  <c:v>6.13</c:v>
                </c:pt>
                <c:pt idx="8">
                  <c:v>#N/A</c:v>
                </c:pt>
                <c:pt idx="9">
                  <c:v>6.58</c:v>
                </c:pt>
              </c:numCache>
            </c:numRef>
          </c:val>
          <c:extLst>
            <c:ext xmlns:c16="http://schemas.microsoft.com/office/drawing/2014/chart" uri="{C3380CC4-5D6E-409C-BE32-E72D297353CC}">
              <c16:uniqueId val="{00000009-68FE-49E1-8AE2-487DEBA1039D}"/>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929</c:v>
                </c:pt>
                <c:pt idx="5">
                  <c:v>953</c:v>
                </c:pt>
                <c:pt idx="8">
                  <c:v>985</c:v>
                </c:pt>
                <c:pt idx="11">
                  <c:v>930</c:v>
                </c:pt>
                <c:pt idx="14">
                  <c:v>978</c:v>
                </c:pt>
              </c:numCache>
            </c:numRef>
          </c:val>
          <c:extLst>
            <c:ext xmlns:c16="http://schemas.microsoft.com/office/drawing/2014/chart" uri="{C3380CC4-5D6E-409C-BE32-E72D297353CC}">
              <c16:uniqueId val="{00000000-4061-4F2E-95D1-7A89AB659F7B}"/>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4061-4F2E-95D1-7A89AB659F7B}"/>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1</c:v>
                </c:pt>
                <c:pt idx="9">
                  <c:v>2</c:v>
                </c:pt>
                <c:pt idx="12">
                  <c:v>1</c:v>
                </c:pt>
              </c:numCache>
            </c:numRef>
          </c:val>
          <c:extLst>
            <c:ext xmlns:c16="http://schemas.microsoft.com/office/drawing/2014/chart" uri="{C3380CC4-5D6E-409C-BE32-E72D297353CC}">
              <c16:uniqueId val="{00000002-4061-4F2E-95D1-7A89AB659F7B}"/>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31</c:v>
                </c:pt>
                <c:pt idx="3">
                  <c:v>22</c:v>
                </c:pt>
                <c:pt idx="6">
                  <c:v>21</c:v>
                </c:pt>
                <c:pt idx="9">
                  <c:v>22</c:v>
                </c:pt>
                <c:pt idx="12">
                  <c:v>30</c:v>
                </c:pt>
              </c:numCache>
            </c:numRef>
          </c:val>
          <c:extLst>
            <c:ext xmlns:c16="http://schemas.microsoft.com/office/drawing/2014/chart" uri="{C3380CC4-5D6E-409C-BE32-E72D297353CC}">
              <c16:uniqueId val="{00000003-4061-4F2E-95D1-7A89AB659F7B}"/>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163</c:v>
                </c:pt>
                <c:pt idx="3">
                  <c:v>180</c:v>
                </c:pt>
                <c:pt idx="6">
                  <c:v>181</c:v>
                </c:pt>
                <c:pt idx="9">
                  <c:v>72</c:v>
                </c:pt>
                <c:pt idx="12">
                  <c:v>81</c:v>
                </c:pt>
              </c:numCache>
            </c:numRef>
          </c:val>
          <c:extLst>
            <c:ext xmlns:c16="http://schemas.microsoft.com/office/drawing/2014/chart" uri="{C3380CC4-5D6E-409C-BE32-E72D297353CC}">
              <c16:uniqueId val="{00000004-4061-4F2E-95D1-7A89AB659F7B}"/>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061-4F2E-95D1-7A89AB659F7B}"/>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4061-4F2E-95D1-7A89AB659F7B}"/>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1060</c:v>
                </c:pt>
                <c:pt idx="3">
                  <c:v>1092</c:v>
                </c:pt>
                <c:pt idx="6">
                  <c:v>1178</c:v>
                </c:pt>
                <c:pt idx="9">
                  <c:v>1138</c:v>
                </c:pt>
                <c:pt idx="12">
                  <c:v>1176</c:v>
                </c:pt>
              </c:numCache>
            </c:numRef>
          </c:val>
          <c:extLst>
            <c:ext xmlns:c16="http://schemas.microsoft.com/office/drawing/2014/chart" uri="{C3380CC4-5D6E-409C-BE32-E72D297353CC}">
              <c16:uniqueId val="{00000007-4061-4F2E-95D1-7A89AB659F7B}"/>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325</c:v>
                </c:pt>
                <c:pt idx="2">
                  <c:v>#N/A</c:v>
                </c:pt>
                <c:pt idx="3">
                  <c:v>#N/A</c:v>
                </c:pt>
                <c:pt idx="4">
                  <c:v>341</c:v>
                </c:pt>
                <c:pt idx="5">
                  <c:v>#N/A</c:v>
                </c:pt>
                <c:pt idx="6">
                  <c:v>#N/A</c:v>
                </c:pt>
                <c:pt idx="7">
                  <c:v>396</c:v>
                </c:pt>
                <c:pt idx="8">
                  <c:v>#N/A</c:v>
                </c:pt>
                <c:pt idx="9">
                  <c:v>#N/A</c:v>
                </c:pt>
                <c:pt idx="10">
                  <c:v>304</c:v>
                </c:pt>
                <c:pt idx="11">
                  <c:v>#N/A</c:v>
                </c:pt>
                <c:pt idx="12">
                  <c:v>#N/A</c:v>
                </c:pt>
                <c:pt idx="13">
                  <c:v>310</c:v>
                </c:pt>
                <c:pt idx="14">
                  <c:v>#N/A</c:v>
                </c:pt>
              </c:numCache>
            </c:numRef>
          </c:val>
          <c:smooth val="0"/>
          <c:extLst>
            <c:ext xmlns:c16="http://schemas.microsoft.com/office/drawing/2014/chart" uri="{C3380CC4-5D6E-409C-BE32-E72D297353CC}">
              <c16:uniqueId val="{00000008-4061-4F2E-95D1-7A89AB659F7B}"/>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10123</c:v>
                </c:pt>
                <c:pt idx="5">
                  <c:v>9636</c:v>
                </c:pt>
                <c:pt idx="8">
                  <c:v>9558</c:v>
                </c:pt>
                <c:pt idx="11">
                  <c:v>9033</c:v>
                </c:pt>
                <c:pt idx="14">
                  <c:v>8547</c:v>
                </c:pt>
              </c:numCache>
            </c:numRef>
          </c:val>
          <c:extLst>
            <c:ext xmlns:c16="http://schemas.microsoft.com/office/drawing/2014/chart" uri="{C3380CC4-5D6E-409C-BE32-E72D297353CC}">
              <c16:uniqueId val="{00000000-1495-43F5-980F-B9BF0010BF4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110</c:v>
                </c:pt>
                <c:pt idx="5">
                  <c:v>125</c:v>
                </c:pt>
                <c:pt idx="8">
                  <c:v>120</c:v>
                </c:pt>
                <c:pt idx="11">
                  <c:v>42</c:v>
                </c:pt>
                <c:pt idx="14">
                  <c:v>29</c:v>
                </c:pt>
              </c:numCache>
            </c:numRef>
          </c:val>
          <c:extLst>
            <c:ext xmlns:c16="http://schemas.microsoft.com/office/drawing/2014/chart" uri="{C3380CC4-5D6E-409C-BE32-E72D297353CC}">
              <c16:uniqueId val="{00000001-1495-43F5-980F-B9BF0010BF4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3879</c:v>
                </c:pt>
                <c:pt idx="5">
                  <c:v>4198</c:v>
                </c:pt>
                <c:pt idx="8">
                  <c:v>3714</c:v>
                </c:pt>
                <c:pt idx="11">
                  <c:v>3937</c:v>
                </c:pt>
                <c:pt idx="14">
                  <c:v>4389</c:v>
                </c:pt>
              </c:numCache>
            </c:numRef>
          </c:val>
          <c:extLst>
            <c:ext xmlns:c16="http://schemas.microsoft.com/office/drawing/2014/chart" uri="{C3380CC4-5D6E-409C-BE32-E72D297353CC}">
              <c16:uniqueId val="{00000002-1495-43F5-980F-B9BF0010BF4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1495-43F5-980F-B9BF0010BF4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1495-43F5-980F-B9BF0010BF4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495-43F5-980F-B9BF0010BF4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1870</c:v>
                </c:pt>
                <c:pt idx="3">
                  <c:v>1743</c:v>
                </c:pt>
                <c:pt idx="6">
                  <c:v>1697</c:v>
                </c:pt>
                <c:pt idx="9">
                  <c:v>1741</c:v>
                </c:pt>
                <c:pt idx="12">
                  <c:v>1604</c:v>
                </c:pt>
              </c:numCache>
            </c:numRef>
          </c:val>
          <c:extLst>
            <c:ext xmlns:c16="http://schemas.microsoft.com/office/drawing/2014/chart" uri="{C3380CC4-5D6E-409C-BE32-E72D297353CC}">
              <c16:uniqueId val="{00000006-1495-43F5-980F-B9BF0010BF4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149</c:v>
                </c:pt>
                <c:pt idx="3">
                  <c:v>145</c:v>
                </c:pt>
                <c:pt idx="6">
                  <c:v>161</c:v>
                </c:pt>
                <c:pt idx="9">
                  <c:v>182</c:v>
                </c:pt>
                <c:pt idx="12">
                  <c:v>204</c:v>
                </c:pt>
              </c:numCache>
            </c:numRef>
          </c:val>
          <c:extLst>
            <c:ext xmlns:c16="http://schemas.microsoft.com/office/drawing/2014/chart" uri="{C3380CC4-5D6E-409C-BE32-E72D297353CC}">
              <c16:uniqueId val="{00000007-1495-43F5-980F-B9BF0010BF4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798</c:v>
                </c:pt>
                <c:pt idx="3">
                  <c:v>626</c:v>
                </c:pt>
                <c:pt idx="6">
                  <c:v>544</c:v>
                </c:pt>
                <c:pt idx="9">
                  <c:v>480</c:v>
                </c:pt>
                <c:pt idx="12">
                  <c:v>400</c:v>
                </c:pt>
              </c:numCache>
            </c:numRef>
          </c:val>
          <c:extLst>
            <c:ext xmlns:c16="http://schemas.microsoft.com/office/drawing/2014/chart" uri="{C3380CC4-5D6E-409C-BE32-E72D297353CC}">
              <c16:uniqueId val="{00000008-1495-43F5-980F-B9BF0010BF4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24</c:v>
                </c:pt>
                <c:pt idx="3">
                  <c:v>24</c:v>
                </c:pt>
                <c:pt idx="6">
                  <c:v>51</c:v>
                </c:pt>
                <c:pt idx="9">
                  <c:v>49</c:v>
                </c:pt>
                <c:pt idx="12">
                  <c:v>48</c:v>
                </c:pt>
              </c:numCache>
            </c:numRef>
          </c:val>
          <c:extLst>
            <c:ext xmlns:c16="http://schemas.microsoft.com/office/drawing/2014/chart" uri="{C3380CC4-5D6E-409C-BE32-E72D297353CC}">
              <c16:uniqueId val="{00000009-1495-43F5-980F-B9BF0010BF4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12202</c:v>
                </c:pt>
                <c:pt idx="3">
                  <c:v>12088</c:v>
                </c:pt>
                <c:pt idx="6">
                  <c:v>11529</c:v>
                </c:pt>
                <c:pt idx="9">
                  <c:v>10973</c:v>
                </c:pt>
                <c:pt idx="12">
                  <c:v>10540</c:v>
                </c:pt>
              </c:numCache>
            </c:numRef>
          </c:val>
          <c:extLst>
            <c:ext xmlns:c16="http://schemas.microsoft.com/office/drawing/2014/chart" uri="{C3380CC4-5D6E-409C-BE32-E72D297353CC}">
              <c16:uniqueId val="{0000000A-1495-43F5-980F-B9BF0010BF41}"/>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931</c:v>
                </c:pt>
                <c:pt idx="2">
                  <c:v>#N/A</c:v>
                </c:pt>
                <c:pt idx="3">
                  <c:v>#N/A</c:v>
                </c:pt>
                <c:pt idx="4">
                  <c:v>667</c:v>
                </c:pt>
                <c:pt idx="5">
                  <c:v>#N/A</c:v>
                </c:pt>
                <c:pt idx="6">
                  <c:v>#N/A</c:v>
                </c:pt>
                <c:pt idx="7">
                  <c:v>590</c:v>
                </c:pt>
                <c:pt idx="8">
                  <c:v>#N/A</c:v>
                </c:pt>
                <c:pt idx="9">
                  <c:v>#N/A</c:v>
                </c:pt>
                <c:pt idx="10">
                  <c:v>413</c:v>
                </c:pt>
                <c:pt idx="11">
                  <c:v>#N/A</c:v>
                </c:pt>
                <c:pt idx="12">
                  <c:v>#N/A</c:v>
                </c:pt>
                <c:pt idx="13">
                  <c:v>0</c:v>
                </c:pt>
                <c:pt idx="14">
                  <c:v>#N/A</c:v>
                </c:pt>
              </c:numCache>
            </c:numRef>
          </c:val>
          <c:smooth val="0"/>
          <c:extLst>
            <c:ext xmlns:c16="http://schemas.microsoft.com/office/drawing/2014/chart" uri="{C3380CC4-5D6E-409C-BE32-E72D297353CC}">
              <c16:uniqueId val="{0000000B-1495-43F5-980F-B9BF0010BF41}"/>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1575</c:v>
                </c:pt>
                <c:pt idx="1">
                  <c:v>1693</c:v>
                </c:pt>
                <c:pt idx="2">
                  <c:v>1850</c:v>
                </c:pt>
              </c:numCache>
            </c:numRef>
          </c:val>
          <c:extLst>
            <c:ext xmlns:c16="http://schemas.microsoft.com/office/drawing/2014/chart" uri="{C3380CC4-5D6E-409C-BE32-E72D297353CC}">
              <c16:uniqueId val="{00000000-51E6-427E-9545-C2D8DB5A3543}"/>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253</c:v>
                </c:pt>
                <c:pt idx="1">
                  <c:v>253</c:v>
                </c:pt>
                <c:pt idx="2">
                  <c:v>293</c:v>
                </c:pt>
              </c:numCache>
            </c:numRef>
          </c:val>
          <c:extLst>
            <c:ext xmlns:c16="http://schemas.microsoft.com/office/drawing/2014/chart" uri="{C3380CC4-5D6E-409C-BE32-E72D297353CC}">
              <c16:uniqueId val="{00000001-51E6-427E-9545-C2D8DB5A3543}"/>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1832</c:v>
                </c:pt>
                <c:pt idx="1">
                  <c:v>2038</c:v>
                </c:pt>
                <c:pt idx="2">
                  <c:v>2242</c:v>
                </c:pt>
              </c:numCache>
            </c:numRef>
          </c:val>
          <c:extLst>
            <c:ext xmlns:c16="http://schemas.microsoft.com/office/drawing/2014/chart" uri="{C3380CC4-5D6E-409C-BE32-E72D297353CC}">
              <c16:uniqueId val="{00000002-51E6-427E-9545-C2D8DB5A3543}"/>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{53B0CADD-A5B8-4F95-ADFA-88629D3B4A33}</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5CEA-4095-A140-0D268CDC2B6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{75948FB2-16F2-4628-8607-8B378103FF21}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CEA-4095-A140-0D268CDC2B6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{51194074-E735-4322-8047-F573E4E5EC98}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CEA-4095-A140-0D268CDC2B6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{5E9F858E-4DCC-401A-AE38-1AA82D337DD1}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CEA-4095-A140-0D268CDC2B6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{8DE2DC75-C3B5-4EA4-AA6D-42B82BFFA4C8}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CEA-4095-A140-0D268CDC2B6B}"/>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{92035C4E-6172-4A50-9A6A-89EECB2A2244}</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5CEA-4095-A140-0D268CDC2B6B}"/>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{F52A6162-474A-432B-BF48-86E7073DA73F}</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5CEA-4095-A140-0D268CDC2B6B}"/>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{B25CA93A-5647-4D7A-A38E-4C1F2B51C0B2}</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5CEA-4095-A140-0D268CDC2B6B}"/>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{9A11A991-5A0A-42E9-9BF0-49779F0BF72D}</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5CEA-4095-A140-0D268CDC2B6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61.4</c:v>
                </c:pt>
                <c:pt idx="8">
                  <c:v>62.9</c:v>
                </c:pt>
                <c:pt idx="16">
                  <c:v>64.7</c:v>
                </c:pt>
                <c:pt idx="24">
                  <c:v>66</c:v>
                </c:pt>
                <c:pt idx="32">
                  <c:v>66.400000000000006</c:v>
                </c:pt>
              </c:numCache>
            </c:numRef>
          </c:xVal>
          <c:yVal>
            <c:numRef>
              <c:f>公会計指標分析・財政指標組合せ分析表!$BP$51:$DC$51</c:f>
              <c:numCache>
                <c:formatCode>#,##0.0;"▲ "#,##0.0</c:formatCode>
                <c:ptCount val="40"/>
                <c:pt idx="0">
                  <c:v>16.8</c:v>
                </c:pt>
                <c:pt idx="8">
                  <c:v>11.9</c:v>
                </c:pt>
                <c:pt idx="16">
                  <c:v>10.7</c:v>
                </c:pt>
                <c:pt idx="24">
                  <c:v>7.1</c:v>
                </c:pt>
              </c:numCache>
            </c:numRef>
          </c:yVal>
          <c:smooth val="0"/>
          <c:extLst>
            <c:ext xmlns:c16="http://schemas.microsoft.com/office/drawing/2014/chart" uri="{C3380CC4-5D6E-409C-BE32-E72D297353CC}">
              <c16:uniqueId val="{00000009-5CEA-4095-A140-0D268CDC2B6B}"/>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{65985D66-E6DE-4262-ABA0-8B57B542C90E}</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5CEA-4095-A140-0D268CDC2B6B}"/>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{7BF6F614-988D-4CC0-AF80-2637F19CA629}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CEA-4095-A140-0D268CDC2B6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{9634D5DD-B897-45A1-BEB5-956B1E538A3A}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CEA-4095-A140-0D268CDC2B6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{5FF35A98-2830-4745-9F17-2DF31E941F4E}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CEA-4095-A140-0D268CDC2B6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{9D45811F-D4DB-4DAC-83B4-2727FEABF938}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CEA-4095-A140-0D268CDC2B6B}"/>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{2E9B9EE7-AA62-420E-8744-52A2B0A6753F}</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5CEA-4095-A140-0D268CDC2B6B}"/>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{BCDBEB9C-F82F-46F4-A3CA-862232E4CB72}</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5CEA-4095-A140-0D268CDC2B6B}"/>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{010BECD6-310E-467C-B6A4-57CFD6ABA118}</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5CEA-4095-A140-0D268CDC2B6B}"/>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{C3E16C87-7A5B-4121-9C62-B2A2488D87FF}</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5CEA-4095-A140-0D268CDC2B6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c:v>
                </c:pt>
                <c:pt idx="8">
                  <c:v>60.2</c:v>
                </c:pt>
                <c:pt idx="16">
                  <c:v>61.3</c:v>
                </c:pt>
                <c:pt idx="24">
                  <c:v>62.2</c:v>
                </c:pt>
                <c:pt idx="32">
                  <c:v>63.3</c:v>
                </c:pt>
              </c:numCache>
            </c:numRef>
          </c:xVal>
          <c:yVal>
            <c:numRef>
              <c:f>公会計指標分析・財政指標組合せ分析表!$BP$55:$DC$55</c:f>
              <c:numCache>
                <c:formatCode>#,##0.0;"▲ "#,##0.0</c:formatCode>
                <c:ptCount val="40"/>
                <c:pt idx="0">
                  <c:v>14</c:v>
                </c:pt>
                <c:pt idx="8">
                  <c:v>11.4</c:v>
                </c:pt>
                <c:pt idx="16">
                  <c:v>10.4</c:v>
                </c:pt>
                <c:pt idx="24">
                  <c:v>10.9</c:v>
                </c:pt>
                <c:pt idx="32">
                  <c:v>6.5</c:v>
                </c:pt>
              </c:numCache>
            </c:numRef>
          </c:yVal>
          <c:smooth val="0"/>
          <c:extLst>
            <c:ext xmlns:c16="http://schemas.microsoft.com/office/drawing/2014/chart" uri="{C3380CC4-5D6E-409C-BE32-E72D297353CC}">
              <c16:uniqueId val="{00000013-5CEA-4095-A140-0D268CDC2B6B}"/>
            </c:ext>
          </c:extLst>
        </c:ser>
        <c:dLbls>
          <c:showLegendKey val="0"/>
          <c:showVal val="1"/>
          <c:showCatName val="0"/>
          <c:showSerName val="0"/>
          <c:showPercent val="0"/>
          <c:showBubbleSize val="0"/>
        </c:dLbls>
        <c:axId val="46179840"/>
        <c:axId val="46181760"/>
      </c:scatterChart>
      <c:valAx>
        <c:axId val="46179840"/>
        <c:scaling>
          <c:orientation val="maxMin"/>
          <c:max val="67"/>
          <c:min val="57"/>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2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{5F820FA3-DE25-4767-BFE7-964E194E84D5}</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968F-4EAB-8FEC-27CAA9AD4BF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{A2945AC6-C0F6-43F5-A9B6-19A49EA81F20}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68F-4EAB-8FEC-27CAA9AD4BF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{BBAE5DA2-2541-426C-8561-E89F6F0EF234}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68F-4EAB-8FEC-27CAA9AD4BF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{FEC2870C-4E33-4959-85C4-D98DE0FB7EB2}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68F-4EAB-8FEC-27CAA9AD4BF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{1CFE64D0-C26F-46CA-9276-F2DDE6D39B10}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68F-4EAB-8FEC-27CAA9AD4BF6}"/>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{705CF225-14C1-410B-82A5-0949AC9B8837}</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968F-4EAB-8FEC-27CAA9AD4BF6}"/>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{38A6DA8E-231B-4661-82B5-AE4B33D4691E}</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968F-4EAB-8FEC-27CAA9AD4BF6}"/>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{19BD7D90-6CF6-4F96-AF8E-F365C5231FD1}</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968F-4EAB-8FEC-27CAA9AD4BF6}"/>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{7B4F28BB-ED59-4B59-9046-AA56E9FAECD4}</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968F-4EAB-8FEC-27CAA9AD4BF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6.5</c:v>
                </c:pt>
                <c:pt idx="8">
                  <c:v>6.1</c:v>
                </c:pt>
                <c:pt idx="16">
                  <c:v>6.3</c:v>
                </c:pt>
                <c:pt idx="24">
                  <c:v>6.1</c:v>
                </c:pt>
                <c:pt idx="32">
                  <c:v>5.8</c:v>
                </c:pt>
              </c:numCache>
            </c:numRef>
          </c:xVal>
          <c:yVal>
            <c:numRef>
              <c:f>公会計指標分析・財政指標組合せ分析表!$BP$73:$DC$73</c:f>
              <c:numCache>
                <c:formatCode>#,##0.0;"▲ "#,##0.0</c:formatCode>
                <c:ptCount val="40"/>
                <c:pt idx="0">
                  <c:v>16.8</c:v>
                </c:pt>
                <c:pt idx="8">
                  <c:v>11.9</c:v>
                </c:pt>
                <c:pt idx="16">
                  <c:v>10.7</c:v>
                </c:pt>
                <c:pt idx="24">
                  <c:v>7.1</c:v>
                </c:pt>
              </c:numCache>
            </c:numRef>
          </c:yVal>
          <c:smooth val="0"/>
          <c:extLst>
            <c:ext xmlns:c16="http://schemas.microsoft.com/office/drawing/2014/chart" uri="{C3380CC4-5D6E-409C-BE32-E72D297353CC}">
              <c16:uniqueId val="{00000009-968F-4EAB-8FEC-27CAA9AD4BF6}"/>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{059EFE9C-1FA3-42A4-84AD-221423494381}</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968F-4EAB-8FEC-27CAA9AD4BF6}"/>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{AE0CC345-3853-4798-B074-EEA18730B759}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68F-4EAB-8FEC-27CAA9AD4BF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{F2A43B48-CDC8-40A7-BC37-D74279702261}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68F-4EAB-8FEC-27CAA9AD4BF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{6FA22F34-01A6-4ED5-8CE0-3529241B7B60}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68F-4EAB-8FEC-27CAA9AD4BF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{B069D842-817B-4386-9B11-D6589B2CACD3}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68F-4EAB-8FEC-27CAA9AD4BF6}"/>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{C8770F12-CF8B-4ACF-AA54-19D2E6D9C2D9}</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968F-4EAB-8FEC-27CAA9AD4BF6}"/>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{47285426-817C-4893-BFF4-3869138F600D}</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968F-4EAB-8FEC-27CAA9AD4BF6}"/>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{C15E9DAD-AFB5-4E04-9BE5-75AA14FEF41B}</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968F-4EAB-8FEC-27CAA9AD4BF6}"/>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{AD22EBE8-361E-4424-A6A0-C7544798E208}</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968F-4EAB-8FEC-27CAA9AD4BF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6.5</c:v>
                </c:pt>
                <c:pt idx="8">
                  <c:v>6.7</c:v>
                </c:pt>
                <c:pt idx="16">
                  <c:v>6.6</c:v>
                </c:pt>
                <c:pt idx="24">
                  <c:v>5.9</c:v>
                </c:pt>
                <c:pt idx="32">
                  <c:v>5.9</c:v>
                </c:pt>
              </c:numCache>
            </c:numRef>
          </c:xVal>
          <c:yVal>
            <c:numRef>
              <c:f>公会計指標分析・財政指標組合せ分析表!$BP$77:$DC$77</c:f>
              <c:numCache>
                <c:formatCode>#,##0.0;"▲ "#,##0.0</c:formatCode>
                <c:ptCount val="40"/>
                <c:pt idx="0">
                  <c:v>14</c:v>
                </c:pt>
                <c:pt idx="8">
                  <c:v>11.4</c:v>
                </c:pt>
                <c:pt idx="16">
                  <c:v>10.4</c:v>
                </c:pt>
                <c:pt idx="24">
                  <c:v>10.9</c:v>
                </c:pt>
                <c:pt idx="32">
                  <c:v>6.5</c:v>
                </c:pt>
              </c:numCache>
            </c:numRef>
          </c:yVal>
          <c:smooth val="0"/>
          <c:extLst>
            <c:ext xmlns:c16="http://schemas.microsoft.com/office/drawing/2014/chart" uri="{C3380CC4-5D6E-409C-BE32-E72D297353CC}">
              <c16:uniqueId val="{00000013-968F-4EAB-8FEC-27CAA9AD4BF6}"/>
            </c:ext>
          </c:extLst>
        </c:ser>
        <c:dLbls>
          <c:showLegendKey val="0"/>
          <c:showVal val="1"/>
          <c:showCatName val="0"/>
          <c:showSerName val="0"/>
          <c:showPercent val="0"/>
          <c:showBubbleSize val="0"/>
        </c:dLbls>
        <c:axId val="84219776"/>
        <c:axId val="84234240"/>
      </c:scatterChart>
      <c:valAx>
        <c:axId val="84219776"/>
        <c:scaling>
          <c:orientation val="maxMin"/>
          <c:max val="6.8"/>
          <c:min val="5.7"/>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2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千葉県横芝光町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令和３年度は、前年度比で元利償還金が</a:t>
          </a:r>
          <a:r>
            <a:rPr kumimoji="1" lang="en-US" altLang="ja-JP" sz="1400">
              <a:latin typeface="ＭＳ ゴシック" pitchFamily="49" charset="-128"/>
              <a:ea typeface="ＭＳ ゴシック" pitchFamily="49" charset="-128"/>
            </a:rPr>
            <a:t>38</a:t>
          </a:r>
          <a:r>
            <a:rPr kumimoji="1" lang="ja-JP" altLang="en-US" sz="1400">
              <a:latin typeface="ＭＳ ゴシック" pitchFamily="49" charset="-128"/>
              <a:ea typeface="ＭＳ ゴシック" pitchFamily="49" charset="-128"/>
            </a:rPr>
            <a:t>百万円増加、公営企業債の元利償還金に対する繰入金が</a:t>
          </a:r>
          <a:r>
            <a:rPr kumimoji="1" lang="en-US" altLang="ja-JP" sz="1400">
              <a:latin typeface="ＭＳ ゴシック" pitchFamily="49" charset="-128"/>
              <a:ea typeface="ＭＳ ゴシック" pitchFamily="49" charset="-128"/>
            </a:rPr>
            <a:t>9</a:t>
          </a:r>
          <a:r>
            <a:rPr kumimoji="1" lang="ja-JP" altLang="en-US" sz="1400">
              <a:latin typeface="ＭＳ ゴシック" pitchFamily="49" charset="-128"/>
              <a:ea typeface="ＭＳ ゴシック" pitchFamily="49" charset="-128"/>
            </a:rPr>
            <a:t>百万円増加となったため、単年度の実質公債費比率が増加した。</a:t>
          </a:r>
        </a:p>
        <a:p>
          <a:r>
            <a:rPr kumimoji="1" lang="ja-JP" altLang="en-US" sz="1400">
              <a:latin typeface="ＭＳ ゴシック" pitchFamily="49" charset="-128"/>
              <a:ea typeface="ＭＳ ゴシック" pitchFamily="49" charset="-128"/>
            </a:rPr>
            <a:t>元利償還金は臨時財政対策債、合併特例事業債などの償還で増加傾向であることや、今後も町債を活用した大型建設事業が予定していることから、高い状態で推移することが予想される。</a:t>
          </a:r>
        </a:p>
        <a:p>
          <a:r>
            <a:rPr kumimoji="1" lang="ja-JP" altLang="en-US" sz="1400">
              <a:latin typeface="ＭＳ ゴシック" pitchFamily="49" charset="-128"/>
              <a:ea typeface="ＭＳ ゴシック" pitchFamily="49" charset="-128"/>
            </a:rPr>
            <a:t>町債の発行抑制に努めるとともに、発行にあたっては財政効果を十分に検討した上で交付税措置のある有利な起債を選択していく。</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満期一括償還地方債の償還財源として積み立てた減債基金はない。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千葉県横芝光町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令和３年は充当可能基金が</a:t>
          </a:r>
          <a:r>
            <a:rPr kumimoji="1" lang="en-US" altLang="ja-JP" sz="1400">
              <a:latin typeface="ＭＳ ゴシック" pitchFamily="49" charset="-128"/>
              <a:ea typeface="ＭＳ ゴシック" pitchFamily="49" charset="-128"/>
            </a:rPr>
            <a:t>452</a:t>
          </a:r>
          <a:r>
            <a:rPr kumimoji="1" lang="ja-JP" altLang="en-US" sz="1400">
              <a:latin typeface="ＭＳ ゴシック" pitchFamily="49" charset="-128"/>
              <a:ea typeface="ＭＳ ゴシック" pitchFamily="49" charset="-128"/>
            </a:rPr>
            <a:t>百万円増加したことにより充当可能財源等が</a:t>
          </a:r>
          <a:r>
            <a:rPr kumimoji="1" lang="en-US" altLang="ja-JP" sz="1400">
              <a:latin typeface="ＭＳ ゴシック" pitchFamily="49" charset="-128"/>
              <a:ea typeface="ＭＳ ゴシック" pitchFamily="49" charset="-128"/>
            </a:rPr>
            <a:t>47</a:t>
          </a:r>
          <a:r>
            <a:rPr kumimoji="1" lang="ja-JP" altLang="en-US" sz="1400">
              <a:latin typeface="ＭＳ ゴシック" pitchFamily="49" charset="-128"/>
              <a:ea typeface="ＭＳ ゴシック" pitchFamily="49" charset="-128"/>
            </a:rPr>
            <a:t>百万円減少し、一般会計等に係る地方債現在高で</a:t>
          </a:r>
          <a:r>
            <a:rPr kumimoji="1" lang="en-US" altLang="ja-JP" sz="1400">
              <a:latin typeface="ＭＳ ゴシック" pitchFamily="49" charset="-128"/>
              <a:ea typeface="ＭＳ ゴシック" pitchFamily="49" charset="-128"/>
            </a:rPr>
            <a:t>433</a:t>
          </a:r>
          <a:r>
            <a:rPr kumimoji="1" lang="ja-JP" altLang="en-US" sz="1400">
              <a:latin typeface="ＭＳ ゴシック" pitchFamily="49" charset="-128"/>
              <a:ea typeface="ＭＳ ゴシック" pitchFamily="49" charset="-128"/>
            </a:rPr>
            <a:t>百万円減少、公営企業債等繰入見込額で</a:t>
          </a:r>
          <a:r>
            <a:rPr kumimoji="1" lang="en-US" altLang="ja-JP" sz="1400">
              <a:latin typeface="ＭＳ ゴシック" pitchFamily="49" charset="-128"/>
              <a:ea typeface="ＭＳ ゴシック" pitchFamily="49" charset="-128"/>
            </a:rPr>
            <a:t>80</a:t>
          </a:r>
          <a:r>
            <a:rPr kumimoji="1" lang="ja-JP" altLang="en-US" sz="1400">
              <a:latin typeface="ＭＳ ゴシック" pitchFamily="49" charset="-128"/>
              <a:ea typeface="ＭＳ ゴシック" pitchFamily="49" charset="-128"/>
            </a:rPr>
            <a:t>百万円減少ことなどにより将来負担額が</a:t>
          </a:r>
          <a:r>
            <a:rPr kumimoji="1" lang="en-US" altLang="ja-JP" sz="1400">
              <a:latin typeface="ＭＳ ゴシック" pitchFamily="49" charset="-128"/>
              <a:ea typeface="ＭＳ ゴシック" pitchFamily="49" charset="-128"/>
            </a:rPr>
            <a:t>629</a:t>
          </a:r>
          <a:r>
            <a:rPr kumimoji="1" lang="ja-JP" altLang="en-US" sz="1400">
              <a:latin typeface="ＭＳ ゴシック" pitchFamily="49" charset="-128"/>
              <a:ea typeface="ＭＳ ゴシック" pitchFamily="49" charset="-128"/>
            </a:rPr>
            <a:t>百万円減少し、将来負担比率は改善した。</a:t>
          </a:r>
        </a:p>
        <a:p>
          <a:r>
            <a:rPr kumimoji="1" lang="ja-JP" altLang="en-US" sz="1400">
              <a:latin typeface="ＭＳ ゴシック" pitchFamily="49" charset="-128"/>
              <a:ea typeface="ＭＳ ゴシック" pitchFamily="49" charset="-128"/>
            </a:rPr>
            <a:t>今後も継続的に将来負担比率の分子を抑制できるよう財政の健全性の維持に努める。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千葉県横芝光町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企業立地促進に係る造成費や道路整備費等に充てるために新たに創設した企業立地促進基金に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百万円、町民の連帯の強化及び地域振興を図るため合併特例事業債を原資とした地域振興基金へ</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百万円、老朽化の進む公共施設の長寿命化や統廃合に係る大規模事業に充てるため、公共施設総合管理基金へ</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百万円、町の活性化及び活力あるまちづくりを推進する事業の財源確保を図るため、ふるさとまちづくり基金へ</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百万円、財政調整基金へ</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百万円、減債基金へ</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百万円、その他へ</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百万円積立てを行った一方で、財源調整として財政調整基金を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百万円、元利償還費として減債基金を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百万円、その他を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百万円取崩しを行ったため、基金全体としては前年度比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百万円の増加となった。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将来の財政負担に備え、各基金の積立てを行うとともに、基金の使途の明確化を図るため財政調整基金については適正額の確保を図った中で、超過分は適宜、個々の特定目的基金へ積替えを予定している。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公共施設総合管理基金：公共施設の更新、統廃合及び長寿命化等を計画的に実施するための積立金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地域振興基金：町民の連帯の強化及び地域振興を図るための積立金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地方創生基金：横芝光町まち・ひと・しごと創生総合戦略を着実かつ円滑に実施するための積立金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ふるさとまちづくり基金：町の活性化及び活力あるまちづくりを推進するための積立金</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公共施設総合管理基金：施設の修繕等の財源として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百万円を取崩したが、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百万円の積立てを行ったため前年度比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地域振興基金積立金：新町建設に位置付けたソフト事業の財源として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百万円取崩したが、合併特例事業債を原資に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百万円の積立てを行ったため前年度比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地方創生基金：地方創生事業の財源として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百万円を取崩した。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ふるさとまちづくり基金：寄附金を原資として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百万円の積立てを行った。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企業立地促進金：企業立地促進のため新たに創設し、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百万円の積立てを行った。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公共施設総合管理基金：小学校の大規模改修事業や社会体育施設の長寿命化などの事業が見込まれる中で適宜積立予定</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地域振興基金：新町建設計画に位置付けたソフト事業の充実を図るため、令和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年度を目途に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億円程度の積立予定</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地方創生基金：地方創生事業の財源として活用していく。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ふるさとまちづくり基金：町の活性化及び活力あるまちづくりを推進する事業の財源として活用していく。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企業立地促進基金：横芝光インターチェンジ周辺活用など将来的な財源確保のため、当面の積み立て目標額を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億円程度とし適宜積立てる。</a:t>
          </a: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令和３年度は、財源調整として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百万円を取崩したが、前年度決算剰余金などで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百万円の積立てを行ったため、前年度比としては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財政調整基金については適正額の確保を図った中で、超過分については適宜、個々の特定目的基金へ積替えを予定している。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令和３年度は元利償還の費用として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百万円を取崩したが、国補正（第１号）により交付された臨時財政対策債償還基金費</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億円の積立てにより、前年度比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町債の元利償還金の財源とするなど、活用していく。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54F4D6B-DCD3-43DE-9F71-48E72715F63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9574C03F-2F65-456B-A15A-40D34BFB068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99</xdr:col>
      <xdr:colOff>0</xdr:colOff>
      <xdr:row>50</xdr:row>
      <xdr:rowOff>0</xdr:rowOff>
    </xdr:from>
    <xdr:to>
      <xdr:col>107</xdr:col>
      <xdr:colOff>0</xdr:colOff>
      <xdr:row>52</xdr:row>
      <xdr:rowOff>0</xdr:rowOff>
    </xdr:to>
    <xdr:sp macro="" textlink="">
      <xdr:nvSpPr>
        <xdr:cNvPr id="4" name="正方形/長方形 3">
          <a:extLst>
            <a:ext uri="{FF2B5EF4-FFF2-40B4-BE49-F238E27FC236}">
              <a16:creationId xmlns:a16="http://schemas.microsoft.com/office/drawing/2014/main" id="{C3424A68-9D9B-491C-92E3-B67CE1F25CA2}"/>
            </a:ext>
          </a:extLst>
        </xdr:cNvPr>
        <xdr:cNvSpPr/>
      </xdr:nvSpPr>
      <xdr:spPr>
        <a:xfrm>
          <a:off x="17240250" y="9363075"/>
          <a:ext cx="13716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5" name="正方形/長方形 4">
          <a:extLst>
            <a:ext uri="{FF2B5EF4-FFF2-40B4-BE49-F238E27FC236}">
              <a16:creationId xmlns:a16="http://schemas.microsoft.com/office/drawing/2014/main" id="{7BF3FF15-415A-4B6C-9805-C643687E3B3B}"/>
            </a:ext>
          </a:extLst>
        </xdr:cNvPr>
        <xdr:cNvSpPr/>
      </xdr:nvSpPr>
      <xdr:spPr>
        <a:xfrm>
          <a:off x="17240250" y="13173075"/>
          <a:ext cx="13716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6" name="正方形/長方形 5">
          <a:extLst>
            <a:ext uri="{FF2B5EF4-FFF2-40B4-BE49-F238E27FC236}">
              <a16:creationId xmlns:a16="http://schemas.microsoft.com/office/drawing/2014/main" id="{D3518013-6426-4758-A106-9B20E651CC46}"/>
            </a:ext>
          </a:extLst>
        </xdr:cNvPr>
        <xdr:cNvSpPr/>
      </xdr:nvSpPr>
      <xdr:spPr>
        <a:xfrm>
          <a:off x="359410" y="59690"/>
          <a:ext cx="11391265" cy="638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7" name="正方形/長方形 6">
          <a:extLst>
            <a:ext uri="{FF2B5EF4-FFF2-40B4-BE49-F238E27FC236}">
              <a16:creationId xmlns:a16="http://schemas.microsoft.com/office/drawing/2014/main" id="{73DF73EE-DDB4-4582-9763-8B0CABC16B6E}"/>
            </a:ext>
          </a:extLst>
        </xdr:cNvPr>
        <xdr:cNvSpPr/>
      </xdr:nvSpPr>
      <xdr:spPr>
        <a:xfrm>
          <a:off x="15346680" y="190500"/>
          <a:ext cx="3551555" cy="56261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8" name="正方形/長方形 7">
          <a:extLst>
            <a:ext uri="{FF2B5EF4-FFF2-40B4-BE49-F238E27FC236}">
              <a16:creationId xmlns:a16="http://schemas.microsoft.com/office/drawing/2014/main" id="{E7A866EF-3DFA-49FE-B12E-568AA97F2DFA}"/>
            </a:ext>
          </a:extLst>
        </xdr:cNvPr>
        <xdr:cNvSpPr/>
      </xdr:nvSpPr>
      <xdr:spPr>
        <a:xfrm>
          <a:off x="15351125" y="212090"/>
          <a:ext cx="3524250" cy="50990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9" name="正方形/長方形 8">
          <a:extLst>
            <a:ext uri="{FF2B5EF4-FFF2-40B4-BE49-F238E27FC236}">
              <a16:creationId xmlns:a16="http://schemas.microsoft.com/office/drawing/2014/main" id="{D26009D3-8E8A-465D-A46E-1C3EF095340B}"/>
            </a:ext>
          </a:extLst>
        </xdr:cNvPr>
        <xdr:cNvSpPr/>
      </xdr:nvSpPr>
      <xdr:spPr>
        <a:xfrm>
          <a:off x="15372715" y="245110"/>
          <a:ext cx="3470910" cy="43878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千葉県横芝光町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0" name="正方形/長方形 9">
          <a:extLst>
            <a:ext uri="{FF2B5EF4-FFF2-40B4-BE49-F238E27FC236}">
              <a16:creationId xmlns:a16="http://schemas.microsoft.com/office/drawing/2014/main" id="{5EC0540A-63E0-4983-B4DE-E159BDABD85E}"/>
            </a:ext>
          </a:extLst>
        </xdr:cNvPr>
        <xdr:cNvSpPr/>
      </xdr:nvSpPr>
      <xdr:spPr>
        <a:xfrm>
          <a:off x="12817475" y="190500"/>
          <a:ext cx="2392045" cy="56261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1" name="正方形/長方形 10">
          <a:extLst>
            <a:ext uri="{FF2B5EF4-FFF2-40B4-BE49-F238E27FC236}">
              <a16:creationId xmlns:a16="http://schemas.microsoft.com/office/drawing/2014/main" id="{5496076F-D5E6-4629-AFD9-2C1B6B563BAD}"/>
            </a:ext>
          </a:extLst>
        </xdr:cNvPr>
        <xdr:cNvSpPr/>
      </xdr:nvSpPr>
      <xdr:spPr>
        <a:xfrm>
          <a:off x="12839065" y="212090"/>
          <a:ext cx="2355215" cy="50990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2" name="正方形/長方形 11">
          <a:extLst>
            <a:ext uri="{FF2B5EF4-FFF2-40B4-BE49-F238E27FC236}">
              <a16:creationId xmlns:a16="http://schemas.microsoft.com/office/drawing/2014/main" id="{62E6E239-01E1-4935-9E03-92A4E1A412B7}"/>
            </a:ext>
          </a:extLst>
        </xdr:cNvPr>
        <xdr:cNvSpPr/>
      </xdr:nvSpPr>
      <xdr:spPr>
        <a:xfrm>
          <a:off x="12870180" y="245110"/>
          <a:ext cx="2313305" cy="45339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3" name="正方形/長方形 12">
          <a:extLst>
            <a:ext uri="{FF2B5EF4-FFF2-40B4-BE49-F238E27FC236}">
              <a16:creationId xmlns:a16="http://schemas.microsoft.com/office/drawing/2014/main" id="{9763A4F3-FBAF-4BB0-9B08-D2AF509F4900}"/>
            </a:ext>
          </a:extLst>
        </xdr:cNvPr>
        <xdr:cNvSpPr/>
      </xdr:nvSpPr>
      <xdr:spPr>
        <a:xfrm>
          <a:off x="440690" y="885190"/>
          <a:ext cx="9081135" cy="177990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4" name="正方形/長方形 13">
          <a:extLst>
            <a:ext uri="{FF2B5EF4-FFF2-40B4-BE49-F238E27FC236}">
              <a16:creationId xmlns:a16="http://schemas.microsoft.com/office/drawing/2014/main" id="{14B9A18E-51BF-43CB-8499-D396489DEB0B}"/>
            </a:ext>
          </a:extLst>
        </xdr:cNvPr>
        <xdr:cNvSpPr/>
      </xdr:nvSpPr>
      <xdr:spPr>
        <a:xfrm>
          <a:off x="563880" y="924560"/>
          <a:ext cx="1242695" cy="17106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5" name="正方形/長方形 14">
          <a:extLst>
            <a:ext uri="{FF2B5EF4-FFF2-40B4-BE49-F238E27FC236}">
              <a16:creationId xmlns:a16="http://schemas.microsoft.com/office/drawing/2014/main" id="{3BE37E3D-74FC-499A-B805-08F2D508647D}"/>
            </a:ext>
          </a:extLst>
        </xdr:cNvPr>
        <xdr:cNvSpPr/>
      </xdr:nvSpPr>
      <xdr:spPr>
        <a:xfrm>
          <a:off x="1764030" y="924560"/>
          <a:ext cx="1200150" cy="17106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23,041
22,578
67.01
13,510,776
12,994,132
464,902
7,056,271
10,539,713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6" name="正方形/長方形 15">
          <a:extLst>
            <a:ext uri="{FF2B5EF4-FFF2-40B4-BE49-F238E27FC236}">
              <a16:creationId xmlns:a16="http://schemas.microsoft.com/office/drawing/2014/main" id="{50B7BEC0-731B-456D-BEBF-E3107E858317}"/>
            </a:ext>
          </a:extLst>
        </xdr:cNvPr>
        <xdr:cNvSpPr/>
      </xdr:nvSpPr>
      <xdr:spPr>
        <a:xfrm>
          <a:off x="2964180" y="924560"/>
          <a:ext cx="1371600" cy="17106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7" name="正方形/長方形 16">
          <a:extLst>
            <a:ext uri="{FF2B5EF4-FFF2-40B4-BE49-F238E27FC236}">
              <a16:creationId xmlns:a16="http://schemas.microsoft.com/office/drawing/2014/main" id="{D354E78B-2EB4-4EBE-9690-864E1FA1F968}"/>
            </a:ext>
          </a:extLst>
        </xdr:cNvPr>
        <xdr:cNvSpPr/>
      </xdr:nvSpPr>
      <xdr:spPr>
        <a:xfrm>
          <a:off x="4335780" y="939800"/>
          <a:ext cx="181673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8" name="正方形/長方形 17">
          <a:extLst>
            <a:ext uri="{FF2B5EF4-FFF2-40B4-BE49-F238E27FC236}">
              <a16:creationId xmlns:a16="http://schemas.microsoft.com/office/drawing/2014/main" id="{EC3CAF14-2FB1-413F-A7DB-8FE3AAA3554F}"/>
            </a:ext>
          </a:extLst>
        </xdr:cNvPr>
        <xdr:cNvSpPr/>
      </xdr:nvSpPr>
      <xdr:spPr>
        <a:xfrm>
          <a:off x="6152515" y="939800"/>
          <a:ext cx="114046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9" name="正方形/長方形 18">
          <a:extLst>
            <a:ext uri="{FF2B5EF4-FFF2-40B4-BE49-F238E27FC236}">
              <a16:creationId xmlns:a16="http://schemas.microsoft.com/office/drawing/2014/main" id="{786A1B01-8EDD-47B6-A4FA-111454344B82}"/>
            </a:ext>
          </a:extLst>
        </xdr:cNvPr>
        <xdr:cNvSpPr/>
      </xdr:nvSpPr>
      <xdr:spPr>
        <a:xfrm>
          <a:off x="7352665" y="954405"/>
          <a:ext cx="583565" cy="9417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0" name="正方形/長方形 19">
          <a:extLst>
            <a:ext uri="{FF2B5EF4-FFF2-40B4-BE49-F238E27FC236}">
              <a16:creationId xmlns:a16="http://schemas.microsoft.com/office/drawing/2014/main" id="{B4C9DBB2-1807-4B78-9F54-3A8D487CCB9D}"/>
            </a:ext>
          </a:extLst>
        </xdr:cNvPr>
        <xdr:cNvSpPr/>
      </xdr:nvSpPr>
      <xdr:spPr>
        <a:xfrm>
          <a:off x="4335780" y="1716405"/>
          <a:ext cx="1816735"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1" name="正方形/長方形 20">
          <a:extLst>
            <a:ext uri="{FF2B5EF4-FFF2-40B4-BE49-F238E27FC236}">
              <a16:creationId xmlns:a16="http://schemas.microsoft.com/office/drawing/2014/main" id="{5718AD3C-F2AD-49EA-912A-B6B46F7E55A8}"/>
            </a:ext>
          </a:extLst>
        </xdr:cNvPr>
        <xdr:cNvSpPr/>
      </xdr:nvSpPr>
      <xdr:spPr>
        <a:xfrm>
          <a:off x="6221730" y="1716405"/>
          <a:ext cx="3300095"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2" name="角丸四角形 21">
          <a:extLst>
            <a:ext uri="{FF2B5EF4-FFF2-40B4-BE49-F238E27FC236}">
              <a16:creationId xmlns:a16="http://schemas.microsoft.com/office/drawing/2014/main" id="{B9CEF101-0689-41B3-9A14-C51728B329D5}"/>
            </a:ext>
          </a:extLst>
        </xdr:cNvPr>
        <xdr:cNvSpPr/>
      </xdr:nvSpPr>
      <xdr:spPr>
        <a:xfrm>
          <a:off x="9979025" y="885190"/>
          <a:ext cx="1371600" cy="127381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3" name="正方形/長方形 22">
          <a:extLst>
            <a:ext uri="{FF2B5EF4-FFF2-40B4-BE49-F238E27FC236}">
              <a16:creationId xmlns:a16="http://schemas.microsoft.com/office/drawing/2014/main" id="{C1E78B66-D892-4F23-B815-AAE8CF5C3ABE}"/>
            </a:ext>
          </a:extLst>
        </xdr:cNvPr>
        <xdr:cNvSpPr/>
      </xdr:nvSpPr>
      <xdr:spPr>
        <a:xfrm>
          <a:off x="10208895" y="954405"/>
          <a:ext cx="120015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4" name="正方形/長方形 23">
          <a:extLst>
            <a:ext uri="{FF2B5EF4-FFF2-40B4-BE49-F238E27FC236}">
              <a16:creationId xmlns:a16="http://schemas.microsoft.com/office/drawing/2014/main" id="{68DC5400-6DB8-4655-826E-0BD0E7D3D4B3}"/>
            </a:ext>
          </a:extLst>
        </xdr:cNvPr>
        <xdr:cNvSpPr/>
      </xdr:nvSpPr>
      <xdr:spPr>
        <a:xfrm>
          <a:off x="10208895" y="1217295"/>
          <a:ext cx="1200150" cy="5226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5" name="正方形/長方形 24">
          <a:extLst>
            <a:ext uri="{FF2B5EF4-FFF2-40B4-BE49-F238E27FC236}">
              <a16:creationId xmlns:a16="http://schemas.microsoft.com/office/drawing/2014/main" id="{B3B541E1-9A12-40F3-88A0-C8651B308A9B}"/>
            </a:ext>
          </a:extLst>
        </xdr:cNvPr>
        <xdr:cNvSpPr/>
      </xdr:nvSpPr>
      <xdr:spPr>
        <a:xfrm>
          <a:off x="10208895" y="1560195"/>
          <a:ext cx="1319530" cy="6515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6" name="直線コネクタ 25">
          <a:extLst>
            <a:ext uri="{FF2B5EF4-FFF2-40B4-BE49-F238E27FC236}">
              <a16:creationId xmlns:a16="http://schemas.microsoft.com/office/drawing/2014/main" id="{41FB6BD9-5F5B-437C-8B9E-224CB5B72A16}"/>
            </a:ext>
          </a:extLst>
        </xdr:cNvPr>
        <xdr:cNvCxnSpPr/>
      </xdr:nvCxnSpPr>
      <xdr:spPr>
        <a:xfrm flipH="1">
          <a:off x="10042525" y="103759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7" name="楕円 26">
          <a:extLst>
            <a:ext uri="{FF2B5EF4-FFF2-40B4-BE49-F238E27FC236}">
              <a16:creationId xmlns:a16="http://schemas.microsoft.com/office/drawing/2014/main" id="{7923A69F-EEEA-43E9-8099-AB4CA3C5C7B3}"/>
            </a:ext>
          </a:extLst>
        </xdr:cNvPr>
        <xdr:cNvSpPr/>
      </xdr:nvSpPr>
      <xdr:spPr>
        <a:xfrm>
          <a:off x="10092690" y="999490"/>
          <a:ext cx="107315"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8" name="フローチャート: 判断 27">
          <a:extLst>
            <a:ext uri="{FF2B5EF4-FFF2-40B4-BE49-F238E27FC236}">
              <a16:creationId xmlns:a16="http://schemas.microsoft.com/office/drawing/2014/main" id="{86134EBA-1ABE-4F0D-8D29-E189C3A9FB7B}"/>
            </a:ext>
          </a:extLst>
        </xdr:cNvPr>
        <xdr:cNvSpPr/>
      </xdr:nvSpPr>
      <xdr:spPr>
        <a:xfrm>
          <a:off x="10092690" y="1308100"/>
          <a:ext cx="10731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9" name="直線コネクタ 28">
          <a:extLst>
            <a:ext uri="{FF2B5EF4-FFF2-40B4-BE49-F238E27FC236}">
              <a16:creationId xmlns:a16="http://schemas.microsoft.com/office/drawing/2014/main" id="{AB91AC1B-0236-4E5D-B076-40EF9B63F720}"/>
            </a:ext>
          </a:extLst>
        </xdr:cNvPr>
        <xdr:cNvCxnSpPr/>
      </xdr:nvCxnSpPr>
      <xdr:spPr>
        <a:xfrm>
          <a:off x="10137140" y="1560195"/>
          <a:ext cx="0" cy="145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0" name="直線コネクタ 29">
          <a:extLst>
            <a:ext uri="{FF2B5EF4-FFF2-40B4-BE49-F238E27FC236}">
              <a16:creationId xmlns:a16="http://schemas.microsoft.com/office/drawing/2014/main" id="{ADFFE4BB-3DCC-46F0-923D-193767560525}"/>
            </a:ext>
          </a:extLst>
        </xdr:cNvPr>
        <xdr:cNvCxnSpPr/>
      </xdr:nvCxnSpPr>
      <xdr:spPr>
        <a:xfrm>
          <a:off x="10057765" y="1560195"/>
          <a:ext cx="15621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1" name="直線コネクタ 30">
          <a:extLst>
            <a:ext uri="{FF2B5EF4-FFF2-40B4-BE49-F238E27FC236}">
              <a16:creationId xmlns:a16="http://schemas.microsoft.com/office/drawing/2014/main" id="{7ED3FC47-1535-4149-A86D-771DDB8EF6A3}"/>
            </a:ext>
          </a:extLst>
        </xdr:cNvPr>
        <xdr:cNvCxnSpPr/>
      </xdr:nvCxnSpPr>
      <xdr:spPr>
        <a:xfrm flipV="1">
          <a:off x="10137140" y="179641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2" name="直線コネクタ 31">
          <a:extLst>
            <a:ext uri="{FF2B5EF4-FFF2-40B4-BE49-F238E27FC236}">
              <a16:creationId xmlns:a16="http://schemas.microsoft.com/office/drawing/2014/main" id="{C9894039-7C4D-4E5B-92D2-C1D41DE5C1B9}"/>
            </a:ext>
          </a:extLst>
        </xdr:cNvPr>
        <xdr:cNvCxnSpPr/>
      </xdr:nvCxnSpPr>
      <xdr:spPr>
        <a:xfrm>
          <a:off x="10057765" y="1941195"/>
          <a:ext cx="15621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3" name="テキスト ボックス 32">
          <a:extLst>
            <a:ext uri="{FF2B5EF4-FFF2-40B4-BE49-F238E27FC236}">
              <a16:creationId xmlns:a16="http://schemas.microsoft.com/office/drawing/2014/main" id="{7C5272A9-B17B-4A71-B4CA-7C19C1ED4C26}"/>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4" name="テキスト ボックス 33">
          <a:extLst>
            <a:ext uri="{FF2B5EF4-FFF2-40B4-BE49-F238E27FC236}">
              <a16:creationId xmlns:a16="http://schemas.microsoft.com/office/drawing/2014/main" id="{B2A39EAF-7D47-4B94-84D1-9140A3E4BA57}"/>
            </a:ext>
          </a:extLst>
        </xdr:cNvPr>
        <xdr:cNvSpPr txBox="1"/>
      </xdr:nvSpPr>
      <xdr:spPr>
        <a:xfrm>
          <a:off x="419100" y="300799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5" name="テキスト ボックス 34">
          <a:extLst>
            <a:ext uri="{FF2B5EF4-FFF2-40B4-BE49-F238E27FC236}">
              <a16:creationId xmlns:a16="http://schemas.microsoft.com/office/drawing/2014/main" id="{FFF258F8-8D8B-4354-A8EC-A195C2225E21}"/>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6" name="テキスト ボックス 35">
          <a:extLst>
            <a:ext uri="{FF2B5EF4-FFF2-40B4-BE49-F238E27FC236}">
              <a16:creationId xmlns:a16="http://schemas.microsoft.com/office/drawing/2014/main" id="{3D94DCF8-EEE6-475C-AC88-3A4E26A4285C}"/>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7" name="テキスト ボックス 36">
          <a:extLst>
            <a:ext uri="{FF2B5EF4-FFF2-40B4-BE49-F238E27FC236}">
              <a16:creationId xmlns:a16="http://schemas.microsoft.com/office/drawing/2014/main" id="{4CA8F3D2-F9AC-4C7C-8016-718906F245B7}"/>
            </a:ext>
          </a:extLst>
        </xdr:cNvPr>
        <xdr:cNvSpPr txBox="1"/>
      </xdr:nvSpPr>
      <xdr:spPr>
        <a:xfrm>
          <a:off x="419100" y="373189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8" name="正方形/長方形 37">
          <a:extLst>
            <a:ext uri="{FF2B5EF4-FFF2-40B4-BE49-F238E27FC236}">
              <a16:creationId xmlns:a16="http://schemas.microsoft.com/office/drawing/2014/main" id="{1019608E-50E7-4448-AEC1-BE5B33D7BA3A}"/>
            </a:ext>
          </a:extLst>
        </xdr:cNvPr>
        <xdr:cNvSpPr/>
      </xdr:nvSpPr>
      <xdr:spPr>
        <a:xfrm>
          <a:off x="1142365" y="4254500"/>
          <a:ext cx="3826510" cy="29654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9" name="正方形/長方形 38">
          <a:extLst>
            <a:ext uri="{FF2B5EF4-FFF2-40B4-BE49-F238E27FC236}">
              <a16:creationId xmlns:a16="http://schemas.microsoft.com/office/drawing/2014/main" id="{2ADBC3B5-20AC-4EAA-BD3F-FE413A59808A}"/>
            </a:ext>
          </a:extLst>
        </xdr:cNvPr>
        <xdr:cNvSpPr/>
      </xdr:nvSpPr>
      <xdr:spPr>
        <a:xfrm>
          <a:off x="1808974" y="4607497"/>
          <a:ext cx="1550316" cy="27762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0" name="正方形/長方形 39">
          <a:extLst>
            <a:ext uri="{FF2B5EF4-FFF2-40B4-BE49-F238E27FC236}">
              <a16:creationId xmlns:a16="http://schemas.microsoft.com/office/drawing/2014/main" id="{2EB01FDF-0E5E-47DF-B38D-AAFA0C3E3A9B}"/>
            </a:ext>
          </a:extLst>
        </xdr:cNvPr>
        <xdr:cNvSpPr/>
      </xdr:nvSpPr>
      <xdr:spPr>
        <a:xfrm>
          <a:off x="3451854" y="4585111"/>
          <a:ext cx="765186" cy="31096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[ 66.4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1" name="正方形/長方形 40">
          <a:extLst>
            <a:ext uri="{FF2B5EF4-FFF2-40B4-BE49-F238E27FC236}">
              <a16:creationId xmlns:a16="http://schemas.microsoft.com/office/drawing/2014/main" id="{8DC1440C-2109-40E9-9003-A78EB1FE3AEA}"/>
            </a:ext>
          </a:extLst>
        </xdr:cNvPr>
        <xdr:cNvSpPr/>
      </xdr:nvSpPr>
      <xdr:spPr>
        <a:xfrm>
          <a:off x="4914265" y="4368165"/>
          <a:ext cx="137160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2" name="正方形/長方形 41">
          <a:extLst>
            <a:ext uri="{FF2B5EF4-FFF2-40B4-BE49-F238E27FC236}">
              <a16:creationId xmlns:a16="http://schemas.microsoft.com/office/drawing/2014/main" id="{8E57DCDE-1635-4A60-A752-32F585574A13}"/>
            </a:ext>
          </a:extLst>
        </xdr:cNvPr>
        <xdr:cNvSpPr/>
      </xdr:nvSpPr>
      <xdr:spPr>
        <a:xfrm>
          <a:off x="4914265" y="455104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3" name="正方形/長方形 42">
          <a:extLst>
            <a:ext uri="{FF2B5EF4-FFF2-40B4-BE49-F238E27FC236}">
              <a16:creationId xmlns:a16="http://schemas.microsoft.com/office/drawing/2014/main" id="{0AA6FDAC-3CE6-4ED3-BD64-78D90AC0F92F}"/>
            </a:ext>
          </a:extLst>
        </xdr:cNvPr>
        <xdr:cNvSpPr/>
      </xdr:nvSpPr>
      <xdr:spPr>
        <a:xfrm>
          <a:off x="6285865" y="4368165"/>
          <a:ext cx="137160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4" name="正方形/長方形 43">
          <a:extLst>
            <a:ext uri="{FF2B5EF4-FFF2-40B4-BE49-F238E27FC236}">
              <a16:creationId xmlns:a16="http://schemas.microsoft.com/office/drawing/2014/main" id="{57506769-0FF8-4F7E-B5CD-DD9D15E1CB0A}"/>
            </a:ext>
          </a:extLst>
        </xdr:cNvPr>
        <xdr:cNvSpPr/>
      </xdr:nvSpPr>
      <xdr:spPr>
        <a:xfrm>
          <a:off x="6285865" y="455104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5" name="正方形/長方形 44">
          <a:extLst>
            <a:ext uri="{FF2B5EF4-FFF2-40B4-BE49-F238E27FC236}">
              <a16:creationId xmlns:a16="http://schemas.microsoft.com/office/drawing/2014/main" id="{7ACE3518-04D5-461D-B359-7F6EB5E3D145}"/>
            </a:ext>
          </a:extLst>
        </xdr:cNvPr>
        <xdr:cNvSpPr/>
      </xdr:nvSpPr>
      <xdr:spPr>
        <a:xfrm>
          <a:off x="7788275" y="4368165"/>
          <a:ext cx="137160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6" name="正方形/長方形 45">
          <a:extLst>
            <a:ext uri="{FF2B5EF4-FFF2-40B4-BE49-F238E27FC236}">
              <a16:creationId xmlns:a16="http://schemas.microsoft.com/office/drawing/2014/main" id="{A7BC21EE-D450-41A9-84C9-41E6F9245DE8}"/>
            </a:ext>
          </a:extLst>
        </xdr:cNvPr>
        <xdr:cNvSpPr/>
      </xdr:nvSpPr>
      <xdr:spPr>
        <a:xfrm>
          <a:off x="7788275" y="455104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7" name="正方形/長方形 46">
          <a:extLst>
            <a:ext uri="{FF2B5EF4-FFF2-40B4-BE49-F238E27FC236}">
              <a16:creationId xmlns:a16="http://schemas.microsoft.com/office/drawing/2014/main" id="{A6F9F231-51FF-431D-9FDA-4A5837924CFB}"/>
            </a:ext>
          </a:extLst>
        </xdr:cNvPr>
        <xdr:cNvSpPr/>
      </xdr:nvSpPr>
      <xdr:spPr>
        <a:xfrm>
          <a:off x="1142365" y="4932045"/>
          <a:ext cx="3826510" cy="216471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8" name="正方形/長方形 47">
          <a:extLst>
            <a:ext uri="{FF2B5EF4-FFF2-40B4-BE49-F238E27FC236}">
              <a16:creationId xmlns:a16="http://schemas.microsoft.com/office/drawing/2014/main" id="{5DD4C8C3-BAE4-495E-8CB3-02B2626D0891}"/>
            </a:ext>
          </a:extLst>
        </xdr:cNvPr>
        <xdr:cNvSpPr/>
      </xdr:nvSpPr>
      <xdr:spPr>
        <a:xfrm>
          <a:off x="5216525" y="4932045"/>
          <a:ext cx="4286250" cy="21647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9" name="正方形/長方形 48">
          <a:extLst>
            <a:ext uri="{FF2B5EF4-FFF2-40B4-BE49-F238E27FC236}">
              <a16:creationId xmlns:a16="http://schemas.microsoft.com/office/drawing/2014/main" id="{87FF7BFA-8369-43E4-A3F0-3F7EBA6828A2}"/>
            </a:ext>
          </a:extLst>
        </xdr:cNvPr>
        <xdr:cNvSpPr/>
      </xdr:nvSpPr>
      <xdr:spPr>
        <a:xfrm>
          <a:off x="5216525" y="5001260"/>
          <a:ext cx="41148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0" name="テキスト ボックス 49">
          <a:extLst>
            <a:ext uri="{FF2B5EF4-FFF2-40B4-BE49-F238E27FC236}">
              <a16:creationId xmlns:a16="http://schemas.microsoft.com/office/drawing/2014/main" id="{DA03C997-F739-4F2D-82BF-F4F0572F302F}"/>
            </a:ext>
          </a:extLst>
        </xdr:cNvPr>
        <xdr:cNvSpPr txBox="1"/>
      </xdr:nvSpPr>
      <xdr:spPr>
        <a:xfrm>
          <a:off x="5273675" y="5229860"/>
          <a:ext cx="4098290" cy="17741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前年度と比較して</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ポイント増加し、類似団体平均を</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ポイント上回っている。当町の公共施設の多くは昭和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代に建設されており、これらの施設が耐用年数を経過し、現在更新の時期を迎えている。公共施設等総合管理計画や、個別施設計画に基づき、老朽化した施設の長寿命化、集約化、除却を図り、適正に管理していく必要があ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1" name="テキスト ボックス 50">
          <a:extLst>
            <a:ext uri="{FF2B5EF4-FFF2-40B4-BE49-F238E27FC236}">
              <a16:creationId xmlns:a16="http://schemas.microsoft.com/office/drawing/2014/main" id="{7867012F-F947-4B57-BB22-0F40AAC6D808}"/>
            </a:ext>
          </a:extLst>
        </xdr:cNvPr>
        <xdr:cNvSpPr txBox="1"/>
      </xdr:nvSpPr>
      <xdr:spPr>
        <a:xfrm>
          <a:off x="1123315" y="474535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2" name="直線コネクタ 51">
          <a:extLst>
            <a:ext uri="{FF2B5EF4-FFF2-40B4-BE49-F238E27FC236}">
              <a16:creationId xmlns:a16="http://schemas.microsoft.com/office/drawing/2014/main" id="{D07A103E-D4AB-4C47-813A-3BC714A06FAC}"/>
            </a:ext>
          </a:extLst>
        </xdr:cNvPr>
        <xdr:cNvCxnSpPr/>
      </xdr:nvCxnSpPr>
      <xdr:spPr>
        <a:xfrm>
          <a:off x="1142365" y="7096760"/>
          <a:ext cx="382651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3" name="テキスト ボックス 52">
          <a:extLst>
            <a:ext uri="{FF2B5EF4-FFF2-40B4-BE49-F238E27FC236}">
              <a16:creationId xmlns:a16="http://schemas.microsoft.com/office/drawing/2014/main" id="{978CE76A-0CC1-473C-83DF-15E6FEED7BCC}"/>
            </a:ext>
          </a:extLst>
        </xdr:cNvPr>
        <xdr:cNvSpPr txBox="1"/>
      </xdr:nvSpPr>
      <xdr:spPr>
        <a:xfrm>
          <a:off x="784241" y="69991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4" name="直線コネクタ 53">
          <a:extLst>
            <a:ext uri="{FF2B5EF4-FFF2-40B4-BE49-F238E27FC236}">
              <a16:creationId xmlns:a16="http://schemas.microsoft.com/office/drawing/2014/main" id="{D79796D0-2933-443A-8BEA-3CCF8F0E2633}"/>
            </a:ext>
          </a:extLst>
        </xdr:cNvPr>
        <xdr:cNvCxnSpPr/>
      </xdr:nvCxnSpPr>
      <xdr:spPr>
        <a:xfrm>
          <a:off x="1142365" y="6661150"/>
          <a:ext cx="382651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5" name="テキスト ボックス 54">
          <a:extLst>
            <a:ext uri="{FF2B5EF4-FFF2-40B4-BE49-F238E27FC236}">
              <a16:creationId xmlns:a16="http://schemas.microsoft.com/office/drawing/2014/main" id="{7C19CD51-1B81-4C7E-976F-77627F0DF486}"/>
            </a:ext>
          </a:extLst>
        </xdr:cNvPr>
        <xdr:cNvSpPr txBox="1"/>
      </xdr:nvSpPr>
      <xdr:spPr>
        <a:xfrm>
          <a:off x="784241" y="656925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6" name="直線コネクタ 55">
          <a:extLst>
            <a:ext uri="{FF2B5EF4-FFF2-40B4-BE49-F238E27FC236}">
              <a16:creationId xmlns:a16="http://schemas.microsoft.com/office/drawing/2014/main" id="{BEE17DE3-EFC5-4806-B613-B11AD03C43A9}"/>
            </a:ext>
          </a:extLst>
        </xdr:cNvPr>
        <xdr:cNvCxnSpPr/>
      </xdr:nvCxnSpPr>
      <xdr:spPr>
        <a:xfrm>
          <a:off x="1142365" y="6231255"/>
          <a:ext cx="382651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7" name="テキスト ボックス 56">
          <a:extLst>
            <a:ext uri="{FF2B5EF4-FFF2-40B4-BE49-F238E27FC236}">
              <a16:creationId xmlns:a16="http://schemas.microsoft.com/office/drawing/2014/main" id="{AF4F0656-7FEC-46DC-A3F0-8C943D2BB1B3}"/>
            </a:ext>
          </a:extLst>
        </xdr:cNvPr>
        <xdr:cNvSpPr txBox="1"/>
      </xdr:nvSpPr>
      <xdr:spPr>
        <a:xfrm>
          <a:off x="784241" y="613364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8" name="直線コネクタ 57">
          <a:extLst>
            <a:ext uri="{FF2B5EF4-FFF2-40B4-BE49-F238E27FC236}">
              <a16:creationId xmlns:a16="http://schemas.microsoft.com/office/drawing/2014/main" id="{CBC2F27A-D425-4662-9C8E-A3A8EFECA5FC}"/>
            </a:ext>
          </a:extLst>
        </xdr:cNvPr>
        <xdr:cNvCxnSpPr/>
      </xdr:nvCxnSpPr>
      <xdr:spPr>
        <a:xfrm>
          <a:off x="1142365" y="5797550"/>
          <a:ext cx="382651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9" name="テキスト ボックス 58">
          <a:extLst>
            <a:ext uri="{FF2B5EF4-FFF2-40B4-BE49-F238E27FC236}">
              <a16:creationId xmlns:a16="http://schemas.microsoft.com/office/drawing/2014/main" id="{07934B96-1818-4E71-AF5E-144EDEE18CCC}"/>
            </a:ext>
          </a:extLst>
        </xdr:cNvPr>
        <xdr:cNvSpPr txBox="1"/>
      </xdr:nvSpPr>
      <xdr:spPr>
        <a:xfrm>
          <a:off x="784241" y="57037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0" name="直線コネクタ 59">
          <a:extLst>
            <a:ext uri="{FF2B5EF4-FFF2-40B4-BE49-F238E27FC236}">
              <a16:creationId xmlns:a16="http://schemas.microsoft.com/office/drawing/2014/main" id="{FB1DCD93-93CE-4AC6-B7E7-7D04BBB87F9B}"/>
            </a:ext>
          </a:extLst>
        </xdr:cNvPr>
        <xdr:cNvCxnSpPr/>
      </xdr:nvCxnSpPr>
      <xdr:spPr>
        <a:xfrm>
          <a:off x="1142365" y="5365750"/>
          <a:ext cx="382651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1" name="テキスト ボックス 60">
          <a:extLst>
            <a:ext uri="{FF2B5EF4-FFF2-40B4-BE49-F238E27FC236}">
              <a16:creationId xmlns:a16="http://schemas.microsoft.com/office/drawing/2014/main" id="{1DFF0346-C7E5-490F-A861-79526B94D8DF}"/>
            </a:ext>
          </a:extLst>
        </xdr:cNvPr>
        <xdr:cNvSpPr txBox="1"/>
      </xdr:nvSpPr>
      <xdr:spPr>
        <a:xfrm>
          <a:off x="784241" y="526813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a:extLst>
            <a:ext uri="{FF2B5EF4-FFF2-40B4-BE49-F238E27FC236}">
              <a16:creationId xmlns:a16="http://schemas.microsoft.com/office/drawing/2014/main" id="{5492A279-4ED3-4A05-A7BE-EA04C8B6FEC2}"/>
            </a:ext>
          </a:extLst>
        </xdr:cNvPr>
        <xdr:cNvCxnSpPr/>
      </xdr:nvCxnSpPr>
      <xdr:spPr>
        <a:xfrm>
          <a:off x="1142365" y="4932045"/>
          <a:ext cx="382651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a:extLst>
            <a:ext uri="{FF2B5EF4-FFF2-40B4-BE49-F238E27FC236}">
              <a16:creationId xmlns:a16="http://schemas.microsoft.com/office/drawing/2014/main" id="{53F9CF3D-18DF-4054-9397-3F762FB3AD22}"/>
            </a:ext>
          </a:extLst>
        </xdr:cNvPr>
        <xdr:cNvSpPr txBox="1"/>
      </xdr:nvSpPr>
      <xdr:spPr>
        <a:xfrm>
          <a:off x="784241" y="483824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a:extLst>
            <a:ext uri="{FF2B5EF4-FFF2-40B4-BE49-F238E27FC236}">
              <a16:creationId xmlns:a16="http://schemas.microsoft.com/office/drawing/2014/main" id="{43860965-5F0D-44E6-BF39-23CC06D1BCD5}"/>
            </a:ext>
          </a:extLst>
        </xdr:cNvPr>
        <xdr:cNvSpPr/>
      </xdr:nvSpPr>
      <xdr:spPr>
        <a:xfrm>
          <a:off x="1142365" y="4932045"/>
          <a:ext cx="3826510" cy="216471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142621</xdr:rowOff>
    </xdr:from>
    <xdr:to>
      <xdr:col>23</xdr:col>
      <xdr:colOff>85090</xdr:colOff>
      <xdr:row>34</xdr:row>
      <xdr:rowOff>165735</xdr:rowOff>
    </xdr:to>
    <xdr:cxnSp macro="">
      <xdr:nvCxnSpPr>
        <xdr:cNvPr id="65" name="直線コネクタ 64">
          <a:extLst>
            <a:ext uri="{FF2B5EF4-FFF2-40B4-BE49-F238E27FC236}">
              <a16:creationId xmlns:a16="http://schemas.microsoft.com/office/drawing/2014/main" id="{3FA00F83-177C-4950-A527-219A075811F9}"/>
            </a:ext>
          </a:extLst>
        </xdr:cNvPr>
        <xdr:cNvCxnSpPr/>
      </xdr:nvCxnSpPr>
      <xdr:spPr>
        <a:xfrm flipV="1">
          <a:off x="4295775" y="5350891"/>
          <a:ext cx="1270" cy="14004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169562</xdr:rowOff>
    </xdr:from>
    <xdr:ext cx="405111" cy="259045"/>
    <xdr:sp macro="" textlink="">
      <xdr:nvSpPr>
        <xdr:cNvPr id="66" name="有形固定資産減価償却率最小値テキスト">
          <a:extLst>
            <a:ext uri="{FF2B5EF4-FFF2-40B4-BE49-F238E27FC236}">
              <a16:creationId xmlns:a16="http://schemas.microsoft.com/office/drawing/2014/main" id="{48275126-88FF-4F16-8E07-C89BBEE64F07}"/>
            </a:ext>
          </a:extLst>
        </xdr:cNvPr>
        <xdr:cNvSpPr txBox="1"/>
      </xdr:nvSpPr>
      <xdr:spPr>
        <a:xfrm>
          <a:off x="4342765" y="6755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165735</xdr:rowOff>
    </xdr:from>
    <xdr:to>
      <xdr:col>23</xdr:col>
      <xdr:colOff>174625</xdr:colOff>
      <xdr:row>34</xdr:row>
      <xdr:rowOff>165735</xdr:rowOff>
    </xdr:to>
    <xdr:cxnSp macro="">
      <xdr:nvCxnSpPr>
        <xdr:cNvPr id="67" name="直線コネクタ 66">
          <a:extLst>
            <a:ext uri="{FF2B5EF4-FFF2-40B4-BE49-F238E27FC236}">
              <a16:creationId xmlns:a16="http://schemas.microsoft.com/office/drawing/2014/main" id="{49416740-CA8B-497D-951A-250D1FE9647A}"/>
            </a:ext>
          </a:extLst>
        </xdr:cNvPr>
        <xdr:cNvCxnSpPr/>
      </xdr:nvCxnSpPr>
      <xdr:spPr>
        <a:xfrm>
          <a:off x="4206875" y="6751320"/>
          <a:ext cx="17399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89298</xdr:rowOff>
    </xdr:from>
    <xdr:ext cx="405111" cy="259045"/>
    <xdr:sp macro="" textlink="">
      <xdr:nvSpPr>
        <xdr:cNvPr id="68" name="有形固定資産減価償却率最大値テキスト">
          <a:extLst>
            <a:ext uri="{FF2B5EF4-FFF2-40B4-BE49-F238E27FC236}">
              <a16:creationId xmlns:a16="http://schemas.microsoft.com/office/drawing/2014/main" id="{B8FE4E11-70FF-4E06-B0C9-4EBA66F01248}"/>
            </a:ext>
          </a:extLst>
        </xdr:cNvPr>
        <xdr:cNvSpPr txBox="1"/>
      </xdr:nvSpPr>
      <xdr:spPr>
        <a:xfrm>
          <a:off x="4342765" y="5131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142621</xdr:rowOff>
    </xdr:from>
    <xdr:to>
      <xdr:col>23</xdr:col>
      <xdr:colOff>174625</xdr:colOff>
      <xdr:row>26</xdr:row>
      <xdr:rowOff>142621</xdr:rowOff>
    </xdr:to>
    <xdr:cxnSp macro="">
      <xdr:nvCxnSpPr>
        <xdr:cNvPr id="69" name="直線コネクタ 68">
          <a:extLst>
            <a:ext uri="{FF2B5EF4-FFF2-40B4-BE49-F238E27FC236}">
              <a16:creationId xmlns:a16="http://schemas.microsoft.com/office/drawing/2014/main" id="{C8951BB5-1799-4720-8BD2-E7CC51117C60}"/>
            </a:ext>
          </a:extLst>
        </xdr:cNvPr>
        <xdr:cNvCxnSpPr/>
      </xdr:nvCxnSpPr>
      <xdr:spPr>
        <a:xfrm>
          <a:off x="4206875" y="5350891"/>
          <a:ext cx="17399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16146</xdr:rowOff>
    </xdr:from>
    <xdr:ext cx="405111" cy="259045"/>
    <xdr:sp macro="" textlink="">
      <xdr:nvSpPr>
        <xdr:cNvPr id="70" name="有形固定資産減価償却率平均値テキスト">
          <a:extLst>
            <a:ext uri="{FF2B5EF4-FFF2-40B4-BE49-F238E27FC236}">
              <a16:creationId xmlns:a16="http://schemas.microsoft.com/office/drawing/2014/main" id="{D487F195-D438-4E04-B15F-29C6D0D3BD57}"/>
            </a:ext>
          </a:extLst>
        </xdr:cNvPr>
        <xdr:cNvSpPr txBox="1"/>
      </xdr:nvSpPr>
      <xdr:spPr>
        <a:xfrm>
          <a:off x="4342765" y="574448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164719</xdr:rowOff>
    </xdr:from>
    <xdr:to>
      <xdr:col>23</xdr:col>
      <xdr:colOff>136525</xdr:colOff>
      <xdr:row>30</xdr:row>
      <xdr:rowOff>94869</xdr:rowOff>
    </xdr:to>
    <xdr:sp macro="" textlink="">
      <xdr:nvSpPr>
        <xdr:cNvPr id="71" name="フローチャート: 判断 70">
          <a:extLst>
            <a:ext uri="{FF2B5EF4-FFF2-40B4-BE49-F238E27FC236}">
              <a16:creationId xmlns:a16="http://schemas.microsoft.com/office/drawing/2014/main" id="{0B6F0A08-6028-46BE-B95A-AC265F05BB6B}"/>
            </a:ext>
          </a:extLst>
        </xdr:cNvPr>
        <xdr:cNvSpPr/>
      </xdr:nvSpPr>
      <xdr:spPr>
        <a:xfrm>
          <a:off x="4244975" y="5893054"/>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117221</xdr:rowOff>
    </xdr:from>
    <xdr:to>
      <xdr:col>19</xdr:col>
      <xdr:colOff>187325</xdr:colOff>
      <xdr:row>30</xdr:row>
      <xdr:rowOff>47371</xdr:rowOff>
    </xdr:to>
    <xdr:sp macro="" textlink="">
      <xdr:nvSpPr>
        <xdr:cNvPr id="72" name="フローチャート: 判断 71">
          <a:extLst>
            <a:ext uri="{FF2B5EF4-FFF2-40B4-BE49-F238E27FC236}">
              <a16:creationId xmlns:a16="http://schemas.microsoft.com/office/drawing/2014/main" id="{58D8DFCA-BCEE-42DB-8D79-6458C7CAC626}"/>
            </a:ext>
          </a:extLst>
        </xdr:cNvPr>
        <xdr:cNvSpPr/>
      </xdr:nvSpPr>
      <xdr:spPr>
        <a:xfrm>
          <a:off x="3611880" y="5841746"/>
          <a:ext cx="8064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78359</xdr:rowOff>
    </xdr:from>
    <xdr:to>
      <xdr:col>15</xdr:col>
      <xdr:colOff>187325</xdr:colOff>
      <xdr:row>30</xdr:row>
      <xdr:rowOff>8509</xdr:rowOff>
    </xdr:to>
    <xdr:sp macro="" textlink="">
      <xdr:nvSpPr>
        <xdr:cNvPr id="73" name="フローチャート: 判断 72">
          <a:extLst>
            <a:ext uri="{FF2B5EF4-FFF2-40B4-BE49-F238E27FC236}">
              <a16:creationId xmlns:a16="http://schemas.microsoft.com/office/drawing/2014/main" id="{1A517E6F-E475-426B-9BD6-5D92AD6BED0F}"/>
            </a:ext>
          </a:extLst>
        </xdr:cNvPr>
        <xdr:cNvSpPr/>
      </xdr:nvSpPr>
      <xdr:spPr>
        <a:xfrm>
          <a:off x="2926080" y="5802884"/>
          <a:ext cx="8064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30861</xdr:rowOff>
    </xdr:from>
    <xdr:to>
      <xdr:col>11</xdr:col>
      <xdr:colOff>187325</xdr:colOff>
      <xdr:row>29</xdr:row>
      <xdr:rowOff>132461</xdr:rowOff>
    </xdr:to>
    <xdr:sp macro="" textlink="">
      <xdr:nvSpPr>
        <xdr:cNvPr id="74" name="フローチャート: 判断 73">
          <a:extLst>
            <a:ext uri="{FF2B5EF4-FFF2-40B4-BE49-F238E27FC236}">
              <a16:creationId xmlns:a16="http://schemas.microsoft.com/office/drawing/2014/main" id="{1FA4409E-8DDF-4DE7-A382-4585067855FE}"/>
            </a:ext>
          </a:extLst>
        </xdr:cNvPr>
        <xdr:cNvSpPr/>
      </xdr:nvSpPr>
      <xdr:spPr>
        <a:xfrm>
          <a:off x="2240280" y="5753481"/>
          <a:ext cx="80645"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107315</xdr:rowOff>
    </xdr:from>
    <xdr:to>
      <xdr:col>7</xdr:col>
      <xdr:colOff>187325</xdr:colOff>
      <xdr:row>29</xdr:row>
      <xdr:rowOff>37465</xdr:rowOff>
    </xdr:to>
    <xdr:sp macro="" textlink="">
      <xdr:nvSpPr>
        <xdr:cNvPr id="75" name="フローチャート: 判断 74">
          <a:extLst>
            <a:ext uri="{FF2B5EF4-FFF2-40B4-BE49-F238E27FC236}">
              <a16:creationId xmlns:a16="http://schemas.microsoft.com/office/drawing/2014/main" id="{0155AA47-1DD0-4DA4-BBBE-AD68E6806203}"/>
            </a:ext>
          </a:extLst>
        </xdr:cNvPr>
        <xdr:cNvSpPr/>
      </xdr:nvSpPr>
      <xdr:spPr>
        <a:xfrm>
          <a:off x="1554480" y="5658485"/>
          <a:ext cx="8064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B8AB3B77-04B0-4AE8-B5F3-13EDB5317601}"/>
            </a:ext>
          </a:extLst>
        </xdr:cNvPr>
        <xdr:cNvSpPr txBox="1"/>
      </xdr:nvSpPr>
      <xdr:spPr>
        <a:xfrm>
          <a:off x="4133215"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1BB3A726-B6C3-4A97-9A06-D3036AB9FCEE}"/>
            </a:ext>
          </a:extLst>
        </xdr:cNvPr>
        <xdr:cNvSpPr txBox="1"/>
      </xdr:nvSpPr>
      <xdr:spPr>
        <a:xfrm>
          <a:off x="3502025"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7B0F586E-6D09-43F7-929B-87822EFF755E}"/>
            </a:ext>
          </a:extLst>
        </xdr:cNvPr>
        <xdr:cNvSpPr txBox="1"/>
      </xdr:nvSpPr>
      <xdr:spPr>
        <a:xfrm>
          <a:off x="2816225"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66493C84-E915-4025-B233-B0601D58E1E2}"/>
            </a:ext>
          </a:extLst>
        </xdr:cNvPr>
        <xdr:cNvSpPr txBox="1"/>
      </xdr:nvSpPr>
      <xdr:spPr>
        <a:xfrm>
          <a:off x="2130425"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2FE45092-0030-4B91-A042-114BF03D1B23}"/>
            </a:ext>
          </a:extLst>
        </xdr:cNvPr>
        <xdr:cNvSpPr txBox="1"/>
      </xdr:nvSpPr>
      <xdr:spPr>
        <a:xfrm>
          <a:off x="1444625"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127127</xdr:rowOff>
    </xdr:from>
    <xdr:to>
      <xdr:col>23</xdr:col>
      <xdr:colOff>136525</xdr:colOff>
      <xdr:row>31</xdr:row>
      <xdr:rowOff>57277</xdr:rowOff>
    </xdr:to>
    <xdr:sp macro="" textlink="">
      <xdr:nvSpPr>
        <xdr:cNvPr id="81" name="楕円 80">
          <a:extLst>
            <a:ext uri="{FF2B5EF4-FFF2-40B4-BE49-F238E27FC236}">
              <a16:creationId xmlns:a16="http://schemas.microsoft.com/office/drawing/2014/main" id="{4EC1CBA7-2D66-45FF-A6D7-4E641FB455B1}"/>
            </a:ext>
          </a:extLst>
        </xdr:cNvPr>
        <xdr:cNvSpPr/>
      </xdr:nvSpPr>
      <xdr:spPr>
        <a:xfrm>
          <a:off x="4244975" y="6026912"/>
          <a:ext cx="9779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105554</xdr:rowOff>
    </xdr:from>
    <xdr:ext cx="405111" cy="259045"/>
    <xdr:sp macro="" textlink="">
      <xdr:nvSpPr>
        <xdr:cNvPr id="82" name="有形固定資産減価償却率該当値テキスト">
          <a:extLst>
            <a:ext uri="{FF2B5EF4-FFF2-40B4-BE49-F238E27FC236}">
              <a16:creationId xmlns:a16="http://schemas.microsoft.com/office/drawing/2014/main" id="{3E2CBE91-E773-48AA-81AD-B30C9F326AEA}"/>
            </a:ext>
          </a:extLst>
        </xdr:cNvPr>
        <xdr:cNvSpPr txBox="1"/>
      </xdr:nvSpPr>
      <xdr:spPr>
        <a:xfrm>
          <a:off x="4342765" y="59996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109855</xdr:rowOff>
    </xdr:from>
    <xdr:to>
      <xdr:col>19</xdr:col>
      <xdr:colOff>187325</xdr:colOff>
      <xdr:row>31</xdr:row>
      <xdr:rowOff>40005</xdr:rowOff>
    </xdr:to>
    <xdr:sp macro="" textlink="">
      <xdr:nvSpPr>
        <xdr:cNvPr id="83" name="楕円 82">
          <a:extLst>
            <a:ext uri="{FF2B5EF4-FFF2-40B4-BE49-F238E27FC236}">
              <a16:creationId xmlns:a16="http://schemas.microsoft.com/office/drawing/2014/main" id="{C6257398-D77A-4590-A6FC-14929F57A3C8}"/>
            </a:ext>
          </a:extLst>
        </xdr:cNvPr>
        <xdr:cNvSpPr/>
      </xdr:nvSpPr>
      <xdr:spPr>
        <a:xfrm>
          <a:off x="3611880" y="6003925"/>
          <a:ext cx="8064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160655</xdr:rowOff>
    </xdr:from>
    <xdr:to>
      <xdr:col>23</xdr:col>
      <xdr:colOff>85725</xdr:colOff>
      <xdr:row>31</xdr:row>
      <xdr:rowOff>6477</xdr:rowOff>
    </xdr:to>
    <xdr:cxnSp macro="">
      <xdr:nvCxnSpPr>
        <xdr:cNvPr id="84" name="直線コネクタ 83">
          <a:extLst>
            <a:ext uri="{FF2B5EF4-FFF2-40B4-BE49-F238E27FC236}">
              <a16:creationId xmlns:a16="http://schemas.microsoft.com/office/drawing/2014/main" id="{0E05E78D-1DAE-4018-BAC2-1A37A6EF004B}"/>
            </a:ext>
          </a:extLst>
        </xdr:cNvPr>
        <xdr:cNvCxnSpPr/>
      </xdr:nvCxnSpPr>
      <xdr:spPr>
        <a:xfrm>
          <a:off x="3656965" y="6058535"/>
          <a:ext cx="640715" cy="17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53721</xdr:rowOff>
    </xdr:from>
    <xdr:to>
      <xdr:col>15</xdr:col>
      <xdr:colOff>187325</xdr:colOff>
      <xdr:row>30</xdr:row>
      <xdr:rowOff>155321</xdr:rowOff>
    </xdr:to>
    <xdr:sp macro="" textlink="">
      <xdr:nvSpPr>
        <xdr:cNvPr id="85" name="楕円 84">
          <a:extLst>
            <a:ext uri="{FF2B5EF4-FFF2-40B4-BE49-F238E27FC236}">
              <a16:creationId xmlns:a16="http://schemas.microsoft.com/office/drawing/2014/main" id="{2151BB95-B20E-4B54-9791-602686706FEA}"/>
            </a:ext>
          </a:extLst>
        </xdr:cNvPr>
        <xdr:cNvSpPr/>
      </xdr:nvSpPr>
      <xdr:spPr>
        <a:xfrm>
          <a:off x="2926080" y="5953506"/>
          <a:ext cx="8064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104521</xdr:rowOff>
    </xdr:from>
    <xdr:to>
      <xdr:col>19</xdr:col>
      <xdr:colOff>136525</xdr:colOff>
      <xdr:row>30</xdr:row>
      <xdr:rowOff>160655</xdr:rowOff>
    </xdr:to>
    <xdr:cxnSp macro="">
      <xdr:nvCxnSpPr>
        <xdr:cNvPr id="86" name="直線コネクタ 85">
          <a:extLst>
            <a:ext uri="{FF2B5EF4-FFF2-40B4-BE49-F238E27FC236}">
              <a16:creationId xmlns:a16="http://schemas.microsoft.com/office/drawing/2014/main" id="{ABCA8341-9898-4884-A82E-EB04A12BABAF}"/>
            </a:ext>
          </a:extLst>
        </xdr:cNvPr>
        <xdr:cNvCxnSpPr/>
      </xdr:nvCxnSpPr>
      <xdr:spPr>
        <a:xfrm>
          <a:off x="2971165" y="5998591"/>
          <a:ext cx="685800" cy="59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147447</xdr:rowOff>
    </xdr:from>
    <xdr:to>
      <xdr:col>11</xdr:col>
      <xdr:colOff>187325</xdr:colOff>
      <xdr:row>30</xdr:row>
      <xdr:rowOff>77597</xdr:rowOff>
    </xdr:to>
    <xdr:sp macro="" textlink="">
      <xdr:nvSpPr>
        <xdr:cNvPr id="87" name="楕円 86">
          <a:extLst>
            <a:ext uri="{FF2B5EF4-FFF2-40B4-BE49-F238E27FC236}">
              <a16:creationId xmlns:a16="http://schemas.microsoft.com/office/drawing/2014/main" id="{FAC088E0-39AE-4A67-A936-5EA6640EAAD2}"/>
            </a:ext>
          </a:extLst>
        </xdr:cNvPr>
        <xdr:cNvSpPr/>
      </xdr:nvSpPr>
      <xdr:spPr>
        <a:xfrm>
          <a:off x="2240280" y="5870067"/>
          <a:ext cx="8064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26797</xdr:rowOff>
    </xdr:from>
    <xdr:to>
      <xdr:col>15</xdr:col>
      <xdr:colOff>136525</xdr:colOff>
      <xdr:row>30</xdr:row>
      <xdr:rowOff>104521</xdr:rowOff>
    </xdr:to>
    <xdr:cxnSp macro="">
      <xdr:nvCxnSpPr>
        <xdr:cNvPr id="88" name="直線コネクタ 87">
          <a:extLst>
            <a:ext uri="{FF2B5EF4-FFF2-40B4-BE49-F238E27FC236}">
              <a16:creationId xmlns:a16="http://schemas.microsoft.com/office/drawing/2014/main" id="{8189A629-7021-468D-B59A-577A8110FAC7}"/>
            </a:ext>
          </a:extLst>
        </xdr:cNvPr>
        <xdr:cNvCxnSpPr/>
      </xdr:nvCxnSpPr>
      <xdr:spPr>
        <a:xfrm>
          <a:off x="2285365" y="5920867"/>
          <a:ext cx="6858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82677</xdr:rowOff>
    </xdr:from>
    <xdr:to>
      <xdr:col>7</xdr:col>
      <xdr:colOff>187325</xdr:colOff>
      <xdr:row>30</xdr:row>
      <xdr:rowOff>12827</xdr:rowOff>
    </xdr:to>
    <xdr:sp macro="" textlink="">
      <xdr:nvSpPr>
        <xdr:cNvPr id="89" name="楕円 88">
          <a:extLst>
            <a:ext uri="{FF2B5EF4-FFF2-40B4-BE49-F238E27FC236}">
              <a16:creationId xmlns:a16="http://schemas.microsoft.com/office/drawing/2014/main" id="{AF4EAC99-532A-445A-9873-3495DC2D6291}"/>
            </a:ext>
          </a:extLst>
        </xdr:cNvPr>
        <xdr:cNvSpPr/>
      </xdr:nvSpPr>
      <xdr:spPr>
        <a:xfrm>
          <a:off x="1554480" y="5809107"/>
          <a:ext cx="8064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133477</xdr:rowOff>
    </xdr:from>
    <xdr:to>
      <xdr:col>11</xdr:col>
      <xdr:colOff>136525</xdr:colOff>
      <xdr:row>30</xdr:row>
      <xdr:rowOff>26797</xdr:rowOff>
    </xdr:to>
    <xdr:cxnSp macro="">
      <xdr:nvCxnSpPr>
        <xdr:cNvPr id="90" name="直線コネクタ 89">
          <a:extLst>
            <a:ext uri="{FF2B5EF4-FFF2-40B4-BE49-F238E27FC236}">
              <a16:creationId xmlns:a16="http://schemas.microsoft.com/office/drawing/2014/main" id="{0FBFCAB0-94B9-42CC-A338-6EF48C2D1109}"/>
            </a:ext>
          </a:extLst>
        </xdr:cNvPr>
        <xdr:cNvCxnSpPr/>
      </xdr:nvCxnSpPr>
      <xdr:spPr>
        <a:xfrm>
          <a:off x="1599565" y="5854192"/>
          <a:ext cx="6858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63898</xdr:rowOff>
    </xdr:from>
    <xdr:ext cx="405111" cy="259045"/>
    <xdr:sp macro="" textlink="">
      <xdr:nvSpPr>
        <xdr:cNvPr id="91" name="n_1aveValue有形固定資産減価償却率">
          <a:extLst>
            <a:ext uri="{FF2B5EF4-FFF2-40B4-BE49-F238E27FC236}">
              <a16:creationId xmlns:a16="http://schemas.microsoft.com/office/drawing/2014/main" id="{E8D9CDD0-17BB-474D-9407-1F8A8371ACFD}"/>
            </a:ext>
          </a:extLst>
        </xdr:cNvPr>
        <xdr:cNvSpPr txBox="1"/>
      </xdr:nvSpPr>
      <xdr:spPr>
        <a:xfrm>
          <a:off x="3464569" y="5613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25036</xdr:rowOff>
    </xdr:from>
    <xdr:ext cx="405111" cy="259045"/>
    <xdr:sp macro="" textlink="">
      <xdr:nvSpPr>
        <xdr:cNvPr id="92" name="n_2aveValue有形固定資産減価償却率">
          <a:extLst>
            <a:ext uri="{FF2B5EF4-FFF2-40B4-BE49-F238E27FC236}">
              <a16:creationId xmlns:a16="http://schemas.microsoft.com/office/drawing/2014/main" id="{18D33CFE-CD62-4240-ADEB-CB69E00F0B33}"/>
            </a:ext>
          </a:extLst>
        </xdr:cNvPr>
        <xdr:cNvSpPr txBox="1"/>
      </xdr:nvSpPr>
      <xdr:spPr>
        <a:xfrm>
          <a:off x="2793374" y="5574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148988</xdr:rowOff>
    </xdr:from>
    <xdr:ext cx="405111" cy="259045"/>
    <xdr:sp macro="" textlink="">
      <xdr:nvSpPr>
        <xdr:cNvPr id="93" name="n_3aveValue有形固定資産減価償却率">
          <a:extLst>
            <a:ext uri="{FF2B5EF4-FFF2-40B4-BE49-F238E27FC236}">
              <a16:creationId xmlns:a16="http://schemas.microsoft.com/office/drawing/2014/main" id="{75329E68-53BF-46DE-95D6-6F0B98183AD3}"/>
            </a:ext>
          </a:extLst>
        </xdr:cNvPr>
        <xdr:cNvSpPr txBox="1"/>
      </xdr:nvSpPr>
      <xdr:spPr>
        <a:xfrm>
          <a:off x="2107574" y="5530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53992</xdr:rowOff>
    </xdr:from>
    <xdr:ext cx="405111" cy="259045"/>
    <xdr:sp macro="" textlink="">
      <xdr:nvSpPr>
        <xdr:cNvPr id="94" name="n_4aveValue有形固定資産減価償却率">
          <a:extLst>
            <a:ext uri="{FF2B5EF4-FFF2-40B4-BE49-F238E27FC236}">
              <a16:creationId xmlns:a16="http://schemas.microsoft.com/office/drawing/2014/main" id="{536025B5-ADA4-454C-82CE-78BAF865CB4D}"/>
            </a:ext>
          </a:extLst>
        </xdr:cNvPr>
        <xdr:cNvSpPr txBox="1"/>
      </xdr:nvSpPr>
      <xdr:spPr>
        <a:xfrm>
          <a:off x="1421774" y="5439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31132</xdr:rowOff>
    </xdr:from>
    <xdr:ext cx="405111" cy="259045"/>
    <xdr:sp macro="" textlink="">
      <xdr:nvSpPr>
        <xdr:cNvPr id="95" name="n_1mainValue有形固定資産減価償却率">
          <a:extLst>
            <a:ext uri="{FF2B5EF4-FFF2-40B4-BE49-F238E27FC236}">
              <a16:creationId xmlns:a16="http://schemas.microsoft.com/office/drawing/2014/main" id="{1C132C62-E39A-4E46-B679-C03C04B328B6}"/>
            </a:ext>
          </a:extLst>
        </xdr:cNvPr>
        <xdr:cNvSpPr txBox="1"/>
      </xdr:nvSpPr>
      <xdr:spPr>
        <a:xfrm>
          <a:off x="3464569" y="6096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146448</xdr:rowOff>
    </xdr:from>
    <xdr:ext cx="405111" cy="259045"/>
    <xdr:sp macro="" textlink="">
      <xdr:nvSpPr>
        <xdr:cNvPr id="96" name="n_2mainValue有形固定資産減価償却率">
          <a:extLst>
            <a:ext uri="{FF2B5EF4-FFF2-40B4-BE49-F238E27FC236}">
              <a16:creationId xmlns:a16="http://schemas.microsoft.com/office/drawing/2014/main" id="{88609630-5FCC-45A9-8423-556CB404B7D3}"/>
            </a:ext>
          </a:extLst>
        </xdr:cNvPr>
        <xdr:cNvSpPr txBox="1"/>
      </xdr:nvSpPr>
      <xdr:spPr>
        <a:xfrm>
          <a:off x="2793374" y="60405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68724</xdr:rowOff>
    </xdr:from>
    <xdr:ext cx="405111" cy="259045"/>
    <xdr:sp macro="" textlink="">
      <xdr:nvSpPr>
        <xdr:cNvPr id="97" name="n_3mainValue有形固定資産減価償却率">
          <a:extLst>
            <a:ext uri="{FF2B5EF4-FFF2-40B4-BE49-F238E27FC236}">
              <a16:creationId xmlns:a16="http://schemas.microsoft.com/office/drawing/2014/main" id="{621581E2-62C5-4A1A-9E09-3E7092A5D409}"/>
            </a:ext>
          </a:extLst>
        </xdr:cNvPr>
        <xdr:cNvSpPr txBox="1"/>
      </xdr:nvSpPr>
      <xdr:spPr>
        <a:xfrm>
          <a:off x="2107574" y="59627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3954</xdr:rowOff>
    </xdr:from>
    <xdr:ext cx="405111" cy="259045"/>
    <xdr:sp macro="" textlink="">
      <xdr:nvSpPr>
        <xdr:cNvPr id="98" name="n_4mainValue有形固定資産減価償却率">
          <a:extLst>
            <a:ext uri="{FF2B5EF4-FFF2-40B4-BE49-F238E27FC236}">
              <a16:creationId xmlns:a16="http://schemas.microsoft.com/office/drawing/2014/main" id="{8052864C-A177-423D-9E3F-4EB356F1A9C2}"/>
            </a:ext>
          </a:extLst>
        </xdr:cNvPr>
        <xdr:cNvSpPr txBox="1"/>
      </xdr:nvSpPr>
      <xdr:spPr>
        <a:xfrm>
          <a:off x="1421774" y="59018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a:extLst>
            <a:ext uri="{FF2B5EF4-FFF2-40B4-BE49-F238E27FC236}">
              <a16:creationId xmlns:a16="http://schemas.microsoft.com/office/drawing/2014/main" id="{2364D5EC-34AD-430E-935A-0A8C8027F7DB}"/>
            </a:ext>
          </a:extLst>
        </xdr:cNvPr>
        <xdr:cNvSpPr/>
      </xdr:nvSpPr>
      <xdr:spPr>
        <a:xfrm>
          <a:off x="10188575" y="4254500"/>
          <a:ext cx="3805555" cy="29654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a:extLst>
            <a:ext uri="{FF2B5EF4-FFF2-40B4-BE49-F238E27FC236}">
              <a16:creationId xmlns:a16="http://schemas.microsoft.com/office/drawing/2014/main" id="{A828E697-A1C3-4292-BA02-83C022A2E0FE}"/>
            </a:ext>
          </a:extLst>
        </xdr:cNvPr>
        <xdr:cNvSpPr/>
      </xdr:nvSpPr>
      <xdr:spPr>
        <a:xfrm>
          <a:off x="11144518" y="4607497"/>
          <a:ext cx="941169" cy="27762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a:extLst>
            <a:ext uri="{FF2B5EF4-FFF2-40B4-BE49-F238E27FC236}">
              <a16:creationId xmlns:a16="http://schemas.microsoft.com/office/drawing/2014/main" id="{CED4F7F8-1318-4DCB-B13A-9D41D2B45372}"/>
            </a:ext>
          </a:extLst>
        </xdr:cNvPr>
        <xdr:cNvSpPr/>
      </xdr:nvSpPr>
      <xdr:spPr>
        <a:xfrm>
          <a:off x="12437015" y="4585111"/>
          <a:ext cx="858709" cy="31096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[ 358.4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a:extLst>
            <a:ext uri="{FF2B5EF4-FFF2-40B4-BE49-F238E27FC236}">
              <a16:creationId xmlns:a16="http://schemas.microsoft.com/office/drawing/2014/main" id="{6E9769B2-5F98-471E-A046-CBAEA83DE41E}"/>
            </a:ext>
          </a:extLst>
        </xdr:cNvPr>
        <xdr:cNvSpPr/>
      </xdr:nvSpPr>
      <xdr:spPr>
        <a:xfrm>
          <a:off x="13960475" y="4368165"/>
          <a:ext cx="137160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a:extLst>
            <a:ext uri="{FF2B5EF4-FFF2-40B4-BE49-F238E27FC236}">
              <a16:creationId xmlns:a16="http://schemas.microsoft.com/office/drawing/2014/main" id="{BE2CA491-2A28-4F8E-A324-501E68C7047F}"/>
            </a:ext>
          </a:extLst>
        </xdr:cNvPr>
        <xdr:cNvSpPr/>
      </xdr:nvSpPr>
      <xdr:spPr>
        <a:xfrm>
          <a:off x="13960475" y="455104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a:extLst>
            <a:ext uri="{FF2B5EF4-FFF2-40B4-BE49-F238E27FC236}">
              <a16:creationId xmlns:a16="http://schemas.microsoft.com/office/drawing/2014/main" id="{4F355D0C-70E6-4D2B-81B6-CFA72AAC0431}"/>
            </a:ext>
          </a:extLst>
        </xdr:cNvPr>
        <xdr:cNvSpPr/>
      </xdr:nvSpPr>
      <xdr:spPr>
        <a:xfrm>
          <a:off x="15332075" y="4368165"/>
          <a:ext cx="137160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a:extLst>
            <a:ext uri="{FF2B5EF4-FFF2-40B4-BE49-F238E27FC236}">
              <a16:creationId xmlns:a16="http://schemas.microsoft.com/office/drawing/2014/main" id="{D30BC28B-4AC9-4095-A5E2-E74C2B3CD9A2}"/>
            </a:ext>
          </a:extLst>
        </xdr:cNvPr>
        <xdr:cNvSpPr/>
      </xdr:nvSpPr>
      <xdr:spPr>
        <a:xfrm>
          <a:off x="15332075" y="455104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a:extLst>
            <a:ext uri="{FF2B5EF4-FFF2-40B4-BE49-F238E27FC236}">
              <a16:creationId xmlns:a16="http://schemas.microsoft.com/office/drawing/2014/main" id="{7239537F-8573-4ED1-847C-1A1BB6F3B282}"/>
            </a:ext>
          </a:extLst>
        </xdr:cNvPr>
        <xdr:cNvSpPr/>
      </xdr:nvSpPr>
      <xdr:spPr>
        <a:xfrm>
          <a:off x="16813530" y="4368165"/>
          <a:ext cx="137160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a:extLst>
            <a:ext uri="{FF2B5EF4-FFF2-40B4-BE49-F238E27FC236}">
              <a16:creationId xmlns:a16="http://schemas.microsoft.com/office/drawing/2014/main" id="{527D2ABE-8133-43BC-B8A1-5DBC8C680DA4}"/>
            </a:ext>
          </a:extLst>
        </xdr:cNvPr>
        <xdr:cNvSpPr/>
      </xdr:nvSpPr>
      <xdr:spPr>
        <a:xfrm>
          <a:off x="16813530" y="455104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a:extLst>
            <a:ext uri="{FF2B5EF4-FFF2-40B4-BE49-F238E27FC236}">
              <a16:creationId xmlns:a16="http://schemas.microsoft.com/office/drawing/2014/main" id="{FD3C3678-E703-459D-9A3F-AB6D96A25720}"/>
            </a:ext>
          </a:extLst>
        </xdr:cNvPr>
        <xdr:cNvSpPr/>
      </xdr:nvSpPr>
      <xdr:spPr>
        <a:xfrm>
          <a:off x="10188575" y="4932045"/>
          <a:ext cx="3805555" cy="216471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a:extLst>
            <a:ext uri="{FF2B5EF4-FFF2-40B4-BE49-F238E27FC236}">
              <a16:creationId xmlns:a16="http://schemas.microsoft.com/office/drawing/2014/main" id="{BC1B4E44-5FDE-4245-85D2-353F347674A0}"/>
            </a:ext>
          </a:extLst>
        </xdr:cNvPr>
        <xdr:cNvSpPr/>
      </xdr:nvSpPr>
      <xdr:spPr>
        <a:xfrm>
          <a:off x="14241780" y="4932045"/>
          <a:ext cx="4286250" cy="21647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a:extLst>
            <a:ext uri="{FF2B5EF4-FFF2-40B4-BE49-F238E27FC236}">
              <a16:creationId xmlns:a16="http://schemas.microsoft.com/office/drawing/2014/main" id="{8B202E37-37EB-4020-AFE3-D0158C8BA5BC}"/>
            </a:ext>
          </a:extLst>
        </xdr:cNvPr>
        <xdr:cNvSpPr/>
      </xdr:nvSpPr>
      <xdr:spPr>
        <a:xfrm>
          <a:off x="14241780" y="5001260"/>
          <a:ext cx="41148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a:extLst>
            <a:ext uri="{FF2B5EF4-FFF2-40B4-BE49-F238E27FC236}">
              <a16:creationId xmlns:a16="http://schemas.microsoft.com/office/drawing/2014/main" id="{2BA68A50-587A-4D62-B195-4B984E8AE977}"/>
            </a:ext>
          </a:extLst>
        </xdr:cNvPr>
        <xdr:cNvSpPr txBox="1"/>
      </xdr:nvSpPr>
      <xdr:spPr>
        <a:xfrm>
          <a:off x="14317980" y="5229860"/>
          <a:ext cx="4100195" cy="17741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前年度と比較して</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118.4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ポイント減少し、類似団体平均と比較し、</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32.6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下回っている。主な要因としては、基金造成のために借り入れた合併特例事業債などの償還が終了したことから将来負担額が減少し債務償還比率は大幅に減少した。今後も将来負担額の増減に注視し、地方債の発行を計画的に行っていく。</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2" name="テキスト ボックス 111">
          <a:extLst>
            <a:ext uri="{FF2B5EF4-FFF2-40B4-BE49-F238E27FC236}">
              <a16:creationId xmlns:a16="http://schemas.microsoft.com/office/drawing/2014/main" id="{15D9B55E-079D-4ADB-AB96-5A0E9E2F4F30}"/>
            </a:ext>
          </a:extLst>
        </xdr:cNvPr>
        <xdr:cNvSpPr txBox="1"/>
      </xdr:nvSpPr>
      <xdr:spPr>
        <a:xfrm>
          <a:off x="10150475" y="474535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a:extLst>
            <a:ext uri="{FF2B5EF4-FFF2-40B4-BE49-F238E27FC236}">
              <a16:creationId xmlns:a16="http://schemas.microsoft.com/office/drawing/2014/main" id="{1415C7C8-F155-43EB-8955-D575DFC32CB0}"/>
            </a:ext>
          </a:extLst>
        </xdr:cNvPr>
        <xdr:cNvCxnSpPr/>
      </xdr:nvCxnSpPr>
      <xdr:spPr>
        <a:xfrm>
          <a:off x="10188575" y="7096760"/>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a:extLst>
            <a:ext uri="{FF2B5EF4-FFF2-40B4-BE49-F238E27FC236}">
              <a16:creationId xmlns:a16="http://schemas.microsoft.com/office/drawing/2014/main" id="{9BB72724-CC40-4588-8CA3-19DF25BD3433}"/>
            </a:ext>
          </a:extLst>
        </xdr:cNvPr>
        <xdr:cNvSpPr txBox="1"/>
      </xdr:nvSpPr>
      <xdr:spPr>
        <a:xfrm>
          <a:off x="9695591" y="699914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5" name="直線コネクタ 114">
          <a:extLst>
            <a:ext uri="{FF2B5EF4-FFF2-40B4-BE49-F238E27FC236}">
              <a16:creationId xmlns:a16="http://schemas.microsoft.com/office/drawing/2014/main" id="{5503FDEF-E7C9-48A0-A693-87D176225D0E}"/>
            </a:ext>
          </a:extLst>
        </xdr:cNvPr>
        <xdr:cNvCxnSpPr/>
      </xdr:nvCxnSpPr>
      <xdr:spPr>
        <a:xfrm>
          <a:off x="10188575" y="6782617"/>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6" name="テキスト ボックス 115">
          <a:extLst>
            <a:ext uri="{FF2B5EF4-FFF2-40B4-BE49-F238E27FC236}">
              <a16:creationId xmlns:a16="http://schemas.microsoft.com/office/drawing/2014/main" id="{CA2FEED2-E118-4277-A361-8607DBC7B93E}"/>
            </a:ext>
          </a:extLst>
        </xdr:cNvPr>
        <xdr:cNvSpPr txBox="1"/>
      </xdr:nvSpPr>
      <xdr:spPr>
        <a:xfrm>
          <a:off x="9695591" y="668881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7" name="直線コネクタ 116">
          <a:extLst>
            <a:ext uri="{FF2B5EF4-FFF2-40B4-BE49-F238E27FC236}">
              <a16:creationId xmlns:a16="http://schemas.microsoft.com/office/drawing/2014/main" id="{6CE0369D-134B-4913-8047-E334140F41B2}"/>
            </a:ext>
          </a:extLst>
        </xdr:cNvPr>
        <xdr:cNvCxnSpPr/>
      </xdr:nvCxnSpPr>
      <xdr:spPr>
        <a:xfrm>
          <a:off x="10188575" y="6474188"/>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8" name="テキスト ボックス 117">
          <a:extLst>
            <a:ext uri="{FF2B5EF4-FFF2-40B4-BE49-F238E27FC236}">
              <a16:creationId xmlns:a16="http://schemas.microsoft.com/office/drawing/2014/main" id="{DD78A411-3B39-4C30-A2FB-EF774B631EDA}"/>
            </a:ext>
          </a:extLst>
        </xdr:cNvPr>
        <xdr:cNvSpPr txBox="1"/>
      </xdr:nvSpPr>
      <xdr:spPr>
        <a:xfrm>
          <a:off x="9756296" y="638038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9" name="直線コネクタ 118">
          <a:extLst>
            <a:ext uri="{FF2B5EF4-FFF2-40B4-BE49-F238E27FC236}">
              <a16:creationId xmlns:a16="http://schemas.microsoft.com/office/drawing/2014/main" id="{4618A87B-8BF6-4D1A-867A-41662021279A}"/>
            </a:ext>
          </a:extLst>
        </xdr:cNvPr>
        <xdr:cNvCxnSpPr/>
      </xdr:nvCxnSpPr>
      <xdr:spPr>
        <a:xfrm>
          <a:off x="10188575" y="6163854"/>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0" name="テキスト ボックス 119">
          <a:extLst>
            <a:ext uri="{FF2B5EF4-FFF2-40B4-BE49-F238E27FC236}">
              <a16:creationId xmlns:a16="http://schemas.microsoft.com/office/drawing/2014/main" id="{B010A068-AE19-43B3-9697-9E7AA9D54713}"/>
            </a:ext>
          </a:extLst>
        </xdr:cNvPr>
        <xdr:cNvSpPr txBox="1"/>
      </xdr:nvSpPr>
      <xdr:spPr>
        <a:xfrm>
          <a:off x="9756296" y="6075768"/>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1" name="直線コネクタ 120">
          <a:extLst>
            <a:ext uri="{FF2B5EF4-FFF2-40B4-BE49-F238E27FC236}">
              <a16:creationId xmlns:a16="http://schemas.microsoft.com/office/drawing/2014/main" id="{40198D32-D94F-4A22-A384-CCD8253EE23F}"/>
            </a:ext>
          </a:extLst>
        </xdr:cNvPr>
        <xdr:cNvCxnSpPr/>
      </xdr:nvCxnSpPr>
      <xdr:spPr>
        <a:xfrm>
          <a:off x="10188575" y="5855426"/>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2" name="テキスト ボックス 121">
          <a:extLst>
            <a:ext uri="{FF2B5EF4-FFF2-40B4-BE49-F238E27FC236}">
              <a16:creationId xmlns:a16="http://schemas.microsoft.com/office/drawing/2014/main" id="{07222AB8-9333-4E21-959E-EC9545A492A0}"/>
            </a:ext>
          </a:extLst>
        </xdr:cNvPr>
        <xdr:cNvSpPr txBox="1"/>
      </xdr:nvSpPr>
      <xdr:spPr>
        <a:xfrm>
          <a:off x="9756296" y="576543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3" name="直線コネクタ 122">
          <a:extLst>
            <a:ext uri="{FF2B5EF4-FFF2-40B4-BE49-F238E27FC236}">
              <a16:creationId xmlns:a16="http://schemas.microsoft.com/office/drawing/2014/main" id="{F8DC7F90-20F3-4E29-8711-9803CE891026}"/>
            </a:ext>
          </a:extLst>
        </xdr:cNvPr>
        <xdr:cNvCxnSpPr/>
      </xdr:nvCxnSpPr>
      <xdr:spPr>
        <a:xfrm>
          <a:off x="10188575" y="5554617"/>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4" name="テキスト ボックス 123">
          <a:extLst>
            <a:ext uri="{FF2B5EF4-FFF2-40B4-BE49-F238E27FC236}">
              <a16:creationId xmlns:a16="http://schemas.microsoft.com/office/drawing/2014/main" id="{A7A1994F-7422-4765-99AE-F1A70E50AE34}"/>
            </a:ext>
          </a:extLst>
        </xdr:cNvPr>
        <xdr:cNvSpPr txBox="1"/>
      </xdr:nvSpPr>
      <xdr:spPr>
        <a:xfrm>
          <a:off x="9756296" y="545700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5" name="直線コネクタ 124">
          <a:extLst>
            <a:ext uri="{FF2B5EF4-FFF2-40B4-BE49-F238E27FC236}">
              <a16:creationId xmlns:a16="http://schemas.microsoft.com/office/drawing/2014/main" id="{3B1D5C19-D41E-4BEB-9D3F-8838C657B400}"/>
            </a:ext>
          </a:extLst>
        </xdr:cNvPr>
        <xdr:cNvCxnSpPr/>
      </xdr:nvCxnSpPr>
      <xdr:spPr>
        <a:xfrm>
          <a:off x="10188575" y="5240473"/>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6" name="テキスト ボックス 125">
          <a:extLst>
            <a:ext uri="{FF2B5EF4-FFF2-40B4-BE49-F238E27FC236}">
              <a16:creationId xmlns:a16="http://schemas.microsoft.com/office/drawing/2014/main" id="{5729201D-743E-443C-80CA-A4360E738F2B}"/>
            </a:ext>
          </a:extLst>
        </xdr:cNvPr>
        <xdr:cNvSpPr txBox="1"/>
      </xdr:nvSpPr>
      <xdr:spPr>
        <a:xfrm>
          <a:off x="9856983" y="514667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a:extLst>
            <a:ext uri="{FF2B5EF4-FFF2-40B4-BE49-F238E27FC236}">
              <a16:creationId xmlns:a16="http://schemas.microsoft.com/office/drawing/2014/main" id="{745E0895-E9E0-4C14-8628-4F315A50D775}"/>
            </a:ext>
          </a:extLst>
        </xdr:cNvPr>
        <xdr:cNvCxnSpPr/>
      </xdr:nvCxnSpPr>
      <xdr:spPr>
        <a:xfrm>
          <a:off x="10188575" y="4932045"/>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a:extLst>
            <a:ext uri="{FF2B5EF4-FFF2-40B4-BE49-F238E27FC236}">
              <a16:creationId xmlns:a16="http://schemas.microsoft.com/office/drawing/2014/main" id="{F2E26230-B296-4127-9CBD-67489EB73FC9}"/>
            </a:ext>
          </a:extLst>
        </xdr:cNvPr>
        <xdr:cNvSpPr/>
      </xdr:nvSpPr>
      <xdr:spPr>
        <a:xfrm>
          <a:off x="10188575" y="4932045"/>
          <a:ext cx="3805555" cy="216471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571</xdr:rowOff>
    </xdr:to>
    <xdr:cxnSp macro="">
      <xdr:nvCxnSpPr>
        <xdr:cNvPr id="129" name="直線コネクタ 128">
          <a:extLst>
            <a:ext uri="{FF2B5EF4-FFF2-40B4-BE49-F238E27FC236}">
              <a16:creationId xmlns:a16="http://schemas.microsoft.com/office/drawing/2014/main" id="{84D52BE3-9E4C-4C3F-A8E4-C9021F98AD7B}"/>
            </a:ext>
          </a:extLst>
        </xdr:cNvPr>
        <xdr:cNvCxnSpPr/>
      </xdr:nvCxnSpPr>
      <xdr:spPr>
        <a:xfrm flipV="1">
          <a:off x="13313410" y="5240473"/>
          <a:ext cx="1269" cy="1341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4398</xdr:rowOff>
    </xdr:from>
    <xdr:ext cx="469744" cy="259045"/>
    <xdr:sp macro="" textlink="">
      <xdr:nvSpPr>
        <xdr:cNvPr id="130" name="債務償還比率最小値テキスト">
          <a:extLst>
            <a:ext uri="{FF2B5EF4-FFF2-40B4-BE49-F238E27FC236}">
              <a16:creationId xmlns:a16="http://schemas.microsoft.com/office/drawing/2014/main" id="{22416974-E1FD-46D5-A5D5-074ACD2D36C6}"/>
            </a:ext>
          </a:extLst>
        </xdr:cNvPr>
        <xdr:cNvSpPr txBox="1"/>
      </xdr:nvSpPr>
      <xdr:spPr>
        <a:xfrm>
          <a:off x="13369925" y="6588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571</xdr:rowOff>
    </xdr:from>
    <xdr:to>
      <xdr:col>76</xdr:col>
      <xdr:colOff>111125</xdr:colOff>
      <xdr:row>34</xdr:row>
      <xdr:rowOff>571</xdr:rowOff>
    </xdr:to>
    <xdr:cxnSp macro="">
      <xdr:nvCxnSpPr>
        <xdr:cNvPr id="131" name="直線コネクタ 130">
          <a:extLst>
            <a:ext uri="{FF2B5EF4-FFF2-40B4-BE49-F238E27FC236}">
              <a16:creationId xmlns:a16="http://schemas.microsoft.com/office/drawing/2014/main" id="{3DABD6D9-EE73-45BD-A72E-42995C84545A}"/>
            </a:ext>
          </a:extLst>
        </xdr:cNvPr>
        <xdr:cNvCxnSpPr/>
      </xdr:nvCxnSpPr>
      <xdr:spPr>
        <a:xfrm>
          <a:off x="13251180" y="6582346"/>
          <a:ext cx="15684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2" name="債務償還比率最大値テキスト">
          <a:extLst>
            <a:ext uri="{FF2B5EF4-FFF2-40B4-BE49-F238E27FC236}">
              <a16:creationId xmlns:a16="http://schemas.microsoft.com/office/drawing/2014/main" id="{1B8BE250-6FBD-400F-B995-780A1C709A15}"/>
            </a:ext>
          </a:extLst>
        </xdr:cNvPr>
        <xdr:cNvSpPr txBox="1"/>
      </xdr:nvSpPr>
      <xdr:spPr>
        <a:xfrm>
          <a:off x="13369925" y="501760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3" name="直線コネクタ 132">
          <a:extLst>
            <a:ext uri="{FF2B5EF4-FFF2-40B4-BE49-F238E27FC236}">
              <a16:creationId xmlns:a16="http://schemas.microsoft.com/office/drawing/2014/main" id="{F6E0A47B-5D19-4E89-805F-33F26AE6F121}"/>
            </a:ext>
          </a:extLst>
        </xdr:cNvPr>
        <xdr:cNvCxnSpPr/>
      </xdr:nvCxnSpPr>
      <xdr:spPr>
        <a:xfrm>
          <a:off x="13251180" y="5240473"/>
          <a:ext cx="15684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48458</xdr:rowOff>
    </xdr:from>
    <xdr:ext cx="469744" cy="259045"/>
    <xdr:sp macro="" textlink="">
      <xdr:nvSpPr>
        <xdr:cNvPr id="134" name="債務償還比率平均値テキスト">
          <a:extLst>
            <a:ext uri="{FF2B5EF4-FFF2-40B4-BE49-F238E27FC236}">
              <a16:creationId xmlns:a16="http://schemas.microsoft.com/office/drawing/2014/main" id="{F658F460-1F3B-49F2-B184-A003B80A5A7B}"/>
            </a:ext>
          </a:extLst>
        </xdr:cNvPr>
        <xdr:cNvSpPr txBox="1"/>
      </xdr:nvSpPr>
      <xdr:spPr>
        <a:xfrm>
          <a:off x="13369925" y="57748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70031</xdr:rowOff>
    </xdr:from>
    <xdr:to>
      <xdr:col>76</xdr:col>
      <xdr:colOff>73025</xdr:colOff>
      <xdr:row>30</xdr:row>
      <xdr:rowOff>181</xdr:rowOff>
    </xdr:to>
    <xdr:sp macro="" textlink="">
      <xdr:nvSpPr>
        <xdr:cNvPr id="135" name="フローチャート: 判断 134">
          <a:extLst>
            <a:ext uri="{FF2B5EF4-FFF2-40B4-BE49-F238E27FC236}">
              <a16:creationId xmlns:a16="http://schemas.microsoft.com/office/drawing/2014/main" id="{34791A6E-7BC9-4F80-92A7-4F1145B3894D}"/>
            </a:ext>
          </a:extLst>
        </xdr:cNvPr>
        <xdr:cNvSpPr/>
      </xdr:nvSpPr>
      <xdr:spPr>
        <a:xfrm>
          <a:off x="13289280" y="5792651"/>
          <a:ext cx="8064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61123</xdr:rowOff>
    </xdr:from>
    <xdr:to>
      <xdr:col>72</xdr:col>
      <xdr:colOff>123825</xdr:colOff>
      <xdr:row>30</xdr:row>
      <xdr:rowOff>162723</xdr:rowOff>
    </xdr:to>
    <xdr:sp macro="" textlink="">
      <xdr:nvSpPr>
        <xdr:cNvPr id="136" name="フローチャート: 判断 135">
          <a:extLst>
            <a:ext uri="{FF2B5EF4-FFF2-40B4-BE49-F238E27FC236}">
              <a16:creationId xmlns:a16="http://schemas.microsoft.com/office/drawing/2014/main" id="{4A7A4B8A-E57C-499D-B500-7EE96FF512F7}"/>
            </a:ext>
          </a:extLst>
        </xdr:cNvPr>
        <xdr:cNvSpPr/>
      </xdr:nvSpPr>
      <xdr:spPr>
        <a:xfrm>
          <a:off x="12629515" y="5953288"/>
          <a:ext cx="107315"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66675</xdr:rowOff>
    </xdr:from>
    <xdr:to>
      <xdr:col>68</xdr:col>
      <xdr:colOff>123825</xdr:colOff>
      <xdr:row>30</xdr:row>
      <xdr:rowOff>168275</xdr:rowOff>
    </xdr:to>
    <xdr:sp macro="" textlink="">
      <xdr:nvSpPr>
        <xdr:cNvPr id="137" name="フローチャート: 判断 136">
          <a:extLst>
            <a:ext uri="{FF2B5EF4-FFF2-40B4-BE49-F238E27FC236}">
              <a16:creationId xmlns:a16="http://schemas.microsoft.com/office/drawing/2014/main" id="{616061F8-D7E4-4A59-A57A-517EDE745D35}"/>
            </a:ext>
          </a:extLst>
        </xdr:cNvPr>
        <xdr:cNvSpPr/>
      </xdr:nvSpPr>
      <xdr:spPr>
        <a:xfrm>
          <a:off x="11943715" y="5960745"/>
          <a:ext cx="107315"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62357</xdr:rowOff>
    </xdr:from>
    <xdr:to>
      <xdr:col>64</xdr:col>
      <xdr:colOff>123825</xdr:colOff>
      <xdr:row>30</xdr:row>
      <xdr:rowOff>163957</xdr:rowOff>
    </xdr:to>
    <xdr:sp macro="" textlink="">
      <xdr:nvSpPr>
        <xdr:cNvPr id="138" name="フローチャート: 判断 137">
          <a:extLst>
            <a:ext uri="{FF2B5EF4-FFF2-40B4-BE49-F238E27FC236}">
              <a16:creationId xmlns:a16="http://schemas.microsoft.com/office/drawing/2014/main" id="{667E1CC7-4783-4A90-B45A-3905C78E6A47}"/>
            </a:ext>
          </a:extLst>
        </xdr:cNvPr>
        <xdr:cNvSpPr/>
      </xdr:nvSpPr>
      <xdr:spPr>
        <a:xfrm>
          <a:off x="11257915" y="5954522"/>
          <a:ext cx="107315" cy="1092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81017</xdr:rowOff>
    </xdr:from>
    <xdr:to>
      <xdr:col>60</xdr:col>
      <xdr:colOff>123825</xdr:colOff>
      <xdr:row>31</xdr:row>
      <xdr:rowOff>11167</xdr:rowOff>
    </xdr:to>
    <xdr:sp macro="" textlink="">
      <xdr:nvSpPr>
        <xdr:cNvPr id="139" name="フローチャート: 判断 138">
          <a:extLst>
            <a:ext uri="{FF2B5EF4-FFF2-40B4-BE49-F238E27FC236}">
              <a16:creationId xmlns:a16="http://schemas.microsoft.com/office/drawing/2014/main" id="{E8B065D4-D565-4DEA-992E-9F865C131720}"/>
            </a:ext>
          </a:extLst>
        </xdr:cNvPr>
        <xdr:cNvSpPr/>
      </xdr:nvSpPr>
      <xdr:spPr>
        <a:xfrm>
          <a:off x="10572115" y="5978897"/>
          <a:ext cx="10731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C45C05EA-AA13-4917-AF6B-6975B7F95B87}"/>
            </a:ext>
          </a:extLst>
        </xdr:cNvPr>
        <xdr:cNvSpPr txBox="1"/>
      </xdr:nvSpPr>
      <xdr:spPr>
        <a:xfrm>
          <a:off x="13160375"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C09EA6D1-3C10-4456-9911-B5EA6F683788}"/>
            </a:ext>
          </a:extLst>
        </xdr:cNvPr>
        <xdr:cNvSpPr txBox="1"/>
      </xdr:nvSpPr>
      <xdr:spPr>
        <a:xfrm>
          <a:off x="12527280"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1172F4ED-4B6D-4782-BF57-70F96890FC24}"/>
            </a:ext>
          </a:extLst>
        </xdr:cNvPr>
        <xdr:cNvSpPr txBox="1"/>
      </xdr:nvSpPr>
      <xdr:spPr>
        <a:xfrm>
          <a:off x="11841480"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id="{54EA3120-18AF-42B2-A907-9F6D7EE1EFAE}"/>
            </a:ext>
          </a:extLst>
        </xdr:cNvPr>
        <xdr:cNvSpPr txBox="1"/>
      </xdr:nvSpPr>
      <xdr:spPr>
        <a:xfrm>
          <a:off x="11155680"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3DD9BDFD-BBCE-4B42-A5CA-5580AF24C30D}"/>
            </a:ext>
          </a:extLst>
        </xdr:cNvPr>
        <xdr:cNvSpPr txBox="1"/>
      </xdr:nvSpPr>
      <xdr:spPr>
        <a:xfrm>
          <a:off x="10469880"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19758</xdr:rowOff>
    </xdr:from>
    <xdr:to>
      <xdr:col>76</xdr:col>
      <xdr:colOff>73025</xdr:colOff>
      <xdr:row>29</xdr:row>
      <xdr:rowOff>121358</xdr:rowOff>
    </xdr:to>
    <xdr:sp macro="" textlink="">
      <xdr:nvSpPr>
        <xdr:cNvPr id="145" name="楕円 144">
          <a:extLst>
            <a:ext uri="{FF2B5EF4-FFF2-40B4-BE49-F238E27FC236}">
              <a16:creationId xmlns:a16="http://schemas.microsoft.com/office/drawing/2014/main" id="{06F1BC70-7899-4D72-9A74-B4212DFDCD99}"/>
            </a:ext>
          </a:extLst>
        </xdr:cNvPr>
        <xdr:cNvSpPr/>
      </xdr:nvSpPr>
      <xdr:spPr>
        <a:xfrm>
          <a:off x="13289280" y="5740473"/>
          <a:ext cx="80645"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42635</xdr:rowOff>
    </xdr:from>
    <xdr:ext cx="469744" cy="259045"/>
    <xdr:sp macro="" textlink="">
      <xdr:nvSpPr>
        <xdr:cNvPr id="146" name="債務償還比率該当値テキスト">
          <a:extLst>
            <a:ext uri="{FF2B5EF4-FFF2-40B4-BE49-F238E27FC236}">
              <a16:creationId xmlns:a16="http://schemas.microsoft.com/office/drawing/2014/main" id="{637A0D9F-2B07-4AAD-97DA-D9D374126E9A}"/>
            </a:ext>
          </a:extLst>
        </xdr:cNvPr>
        <xdr:cNvSpPr txBox="1"/>
      </xdr:nvSpPr>
      <xdr:spPr>
        <a:xfrm>
          <a:off x="13369925" y="5597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30897</xdr:rowOff>
    </xdr:from>
    <xdr:to>
      <xdr:col>72</xdr:col>
      <xdr:colOff>123825</xdr:colOff>
      <xdr:row>30</xdr:row>
      <xdr:rowOff>132497</xdr:rowOff>
    </xdr:to>
    <xdr:sp macro="" textlink="">
      <xdr:nvSpPr>
        <xdr:cNvPr id="147" name="楕円 146">
          <a:extLst>
            <a:ext uri="{FF2B5EF4-FFF2-40B4-BE49-F238E27FC236}">
              <a16:creationId xmlns:a16="http://schemas.microsoft.com/office/drawing/2014/main" id="{470CBE2B-FE9C-403C-BBCC-DB89D69FD6D0}"/>
            </a:ext>
          </a:extLst>
        </xdr:cNvPr>
        <xdr:cNvSpPr/>
      </xdr:nvSpPr>
      <xdr:spPr>
        <a:xfrm>
          <a:off x="12629515" y="5924967"/>
          <a:ext cx="107315"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70558</xdr:rowOff>
    </xdr:from>
    <xdr:to>
      <xdr:col>76</xdr:col>
      <xdr:colOff>22225</xdr:colOff>
      <xdr:row>30</xdr:row>
      <xdr:rowOff>81697</xdr:rowOff>
    </xdr:to>
    <xdr:cxnSp macro="">
      <xdr:nvCxnSpPr>
        <xdr:cNvPr id="148" name="直線コネクタ 147">
          <a:extLst>
            <a:ext uri="{FF2B5EF4-FFF2-40B4-BE49-F238E27FC236}">
              <a16:creationId xmlns:a16="http://schemas.microsoft.com/office/drawing/2014/main" id="{CD63A296-37C2-4465-A523-5D7082C1A540}"/>
            </a:ext>
          </a:extLst>
        </xdr:cNvPr>
        <xdr:cNvCxnSpPr/>
      </xdr:nvCxnSpPr>
      <xdr:spPr>
        <a:xfrm flipV="1">
          <a:off x="12684125" y="5793178"/>
          <a:ext cx="631190" cy="186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65169</xdr:rowOff>
    </xdr:from>
    <xdr:to>
      <xdr:col>68</xdr:col>
      <xdr:colOff>123825</xdr:colOff>
      <xdr:row>31</xdr:row>
      <xdr:rowOff>166769</xdr:rowOff>
    </xdr:to>
    <xdr:sp macro="" textlink="">
      <xdr:nvSpPr>
        <xdr:cNvPr id="149" name="楕円 148">
          <a:extLst>
            <a:ext uri="{FF2B5EF4-FFF2-40B4-BE49-F238E27FC236}">
              <a16:creationId xmlns:a16="http://schemas.microsoft.com/office/drawing/2014/main" id="{69414B0B-1031-4843-9200-AAFC0816E712}"/>
            </a:ext>
          </a:extLst>
        </xdr:cNvPr>
        <xdr:cNvSpPr/>
      </xdr:nvSpPr>
      <xdr:spPr>
        <a:xfrm>
          <a:off x="11943715" y="6130689"/>
          <a:ext cx="107315"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81697</xdr:rowOff>
    </xdr:from>
    <xdr:to>
      <xdr:col>72</xdr:col>
      <xdr:colOff>73025</xdr:colOff>
      <xdr:row>31</xdr:row>
      <xdr:rowOff>115969</xdr:rowOff>
    </xdr:to>
    <xdr:cxnSp macro="">
      <xdr:nvCxnSpPr>
        <xdr:cNvPr id="150" name="直線コネクタ 149">
          <a:extLst>
            <a:ext uri="{FF2B5EF4-FFF2-40B4-BE49-F238E27FC236}">
              <a16:creationId xmlns:a16="http://schemas.microsoft.com/office/drawing/2014/main" id="{6166E6E9-B9E7-44FE-A6D6-3EB0E6C8D3F4}"/>
            </a:ext>
          </a:extLst>
        </xdr:cNvPr>
        <xdr:cNvCxnSpPr/>
      </xdr:nvCxnSpPr>
      <xdr:spPr>
        <a:xfrm flipV="1">
          <a:off x="11998325" y="5979577"/>
          <a:ext cx="685800" cy="203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159975</xdr:rowOff>
    </xdr:from>
    <xdr:to>
      <xdr:col>64</xdr:col>
      <xdr:colOff>123825</xdr:colOff>
      <xdr:row>31</xdr:row>
      <xdr:rowOff>90125</xdr:rowOff>
    </xdr:to>
    <xdr:sp macro="" textlink="">
      <xdr:nvSpPr>
        <xdr:cNvPr id="151" name="楕円 150">
          <a:extLst>
            <a:ext uri="{FF2B5EF4-FFF2-40B4-BE49-F238E27FC236}">
              <a16:creationId xmlns:a16="http://schemas.microsoft.com/office/drawing/2014/main" id="{E12D2B25-9BA7-43AA-AE1D-69BC5BE9514C}"/>
            </a:ext>
          </a:extLst>
        </xdr:cNvPr>
        <xdr:cNvSpPr/>
      </xdr:nvSpPr>
      <xdr:spPr>
        <a:xfrm>
          <a:off x="11257915" y="6057855"/>
          <a:ext cx="10731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39325</xdr:rowOff>
    </xdr:from>
    <xdr:to>
      <xdr:col>68</xdr:col>
      <xdr:colOff>73025</xdr:colOff>
      <xdr:row>31</xdr:row>
      <xdr:rowOff>115969</xdr:rowOff>
    </xdr:to>
    <xdr:cxnSp macro="">
      <xdr:nvCxnSpPr>
        <xdr:cNvPr id="152" name="直線コネクタ 151">
          <a:extLst>
            <a:ext uri="{FF2B5EF4-FFF2-40B4-BE49-F238E27FC236}">
              <a16:creationId xmlns:a16="http://schemas.microsoft.com/office/drawing/2014/main" id="{AAB0252E-015F-47ED-94F8-92E8FF1BAFA7}"/>
            </a:ext>
          </a:extLst>
        </xdr:cNvPr>
        <xdr:cNvCxnSpPr/>
      </xdr:nvCxnSpPr>
      <xdr:spPr>
        <a:xfrm>
          <a:off x="11312525" y="6106750"/>
          <a:ext cx="685800" cy="76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31</xdr:row>
      <xdr:rowOff>62856</xdr:rowOff>
    </xdr:from>
    <xdr:to>
      <xdr:col>60</xdr:col>
      <xdr:colOff>123825</xdr:colOff>
      <xdr:row>31</xdr:row>
      <xdr:rowOff>164456</xdr:rowOff>
    </xdr:to>
    <xdr:sp macro="" textlink="">
      <xdr:nvSpPr>
        <xdr:cNvPr id="153" name="楕円 152">
          <a:extLst>
            <a:ext uri="{FF2B5EF4-FFF2-40B4-BE49-F238E27FC236}">
              <a16:creationId xmlns:a16="http://schemas.microsoft.com/office/drawing/2014/main" id="{BA850D05-5C63-403B-B60F-1304CDAF748D}"/>
            </a:ext>
          </a:extLst>
        </xdr:cNvPr>
        <xdr:cNvSpPr/>
      </xdr:nvSpPr>
      <xdr:spPr>
        <a:xfrm>
          <a:off x="10572115" y="6126471"/>
          <a:ext cx="107315" cy="1092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39325</xdr:rowOff>
    </xdr:from>
    <xdr:to>
      <xdr:col>64</xdr:col>
      <xdr:colOff>73025</xdr:colOff>
      <xdr:row>31</xdr:row>
      <xdr:rowOff>113656</xdr:rowOff>
    </xdr:to>
    <xdr:cxnSp macro="">
      <xdr:nvCxnSpPr>
        <xdr:cNvPr id="154" name="直線コネクタ 153">
          <a:extLst>
            <a:ext uri="{FF2B5EF4-FFF2-40B4-BE49-F238E27FC236}">
              <a16:creationId xmlns:a16="http://schemas.microsoft.com/office/drawing/2014/main" id="{6244E585-4332-4331-A0DA-771E30C88F73}"/>
            </a:ext>
          </a:extLst>
        </xdr:cNvPr>
        <xdr:cNvCxnSpPr/>
      </xdr:nvCxnSpPr>
      <xdr:spPr>
        <a:xfrm flipV="1">
          <a:off x="10626725" y="6106750"/>
          <a:ext cx="685800" cy="74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153850</xdr:rowOff>
    </xdr:from>
    <xdr:ext cx="469744" cy="259045"/>
    <xdr:sp macro="" textlink="">
      <xdr:nvSpPr>
        <xdr:cNvPr id="155" name="n_1aveValue債務償還比率">
          <a:extLst>
            <a:ext uri="{FF2B5EF4-FFF2-40B4-BE49-F238E27FC236}">
              <a16:creationId xmlns:a16="http://schemas.microsoft.com/office/drawing/2014/main" id="{E85FF29C-7829-4913-ADFB-201EBBD2A1FD}"/>
            </a:ext>
          </a:extLst>
        </xdr:cNvPr>
        <xdr:cNvSpPr txBox="1"/>
      </xdr:nvSpPr>
      <xdr:spPr>
        <a:xfrm>
          <a:off x="12459412" y="6049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13352</xdr:rowOff>
    </xdr:from>
    <xdr:ext cx="469744" cy="259045"/>
    <xdr:sp macro="" textlink="">
      <xdr:nvSpPr>
        <xdr:cNvPr id="156" name="n_2aveValue債務償還比率">
          <a:extLst>
            <a:ext uri="{FF2B5EF4-FFF2-40B4-BE49-F238E27FC236}">
              <a16:creationId xmlns:a16="http://schemas.microsoft.com/office/drawing/2014/main" id="{76B9DFBB-88CE-4A63-8E55-9B1E5E122CAE}"/>
            </a:ext>
          </a:extLst>
        </xdr:cNvPr>
        <xdr:cNvSpPr txBox="1"/>
      </xdr:nvSpPr>
      <xdr:spPr>
        <a:xfrm>
          <a:off x="11780597" y="5741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9034</xdr:rowOff>
    </xdr:from>
    <xdr:ext cx="469744" cy="259045"/>
    <xdr:sp macro="" textlink="">
      <xdr:nvSpPr>
        <xdr:cNvPr id="157" name="n_3aveValue債務償還比率">
          <a:extLst>
            <a:ext uri="{FF2B5EF4-FFF2-40B4-BE49-F238E27FC236}">
              <a16:creationId xmlns:a16="http://schemas.microsoft.com/office/drawing/2014/main" id="{CCF73753-9B37-41C7-98F5-239DCD5CEA68}"/>
            </a:ext>
          </a:extLst>
        </xdr:cNvPr>
        <xdr:cNvSpPr txBox="1"/>
      </xdr:nvSpPr>
      <xdr:spPr>
        <a:xfrm>
          <a:off x="11094797" y="5735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27694</xdr:rowOff>
    </xdr:from>
    <xdr:ext cx="469744" cy="259045"/>
    <xdr:sp macro="" textlink="">
      <xdr:nvSpPr>
        <xdr:cNvPr id="158" name="n_4aveValue債務償還比率">
          <a:extLst>
            <a:ext uri="{FF2B5EF4-FFF2-40B4-BE49-F238E27FC236}">
              <a16:creationId xmlns:a16="http://schemas.microsoft.com/office/drawing/2014/main" id="{6D47848F-72E9-44FD-BBF2-20A4C70FAFC7}"/>
            </a:ext>
          </a:extLst>
        </xdr:cNvPr>
        <xdr:cNvSpPr txBox="1"/>
      </xdr:nvSpPr>
      <xdr:spPr>
        <a:xfrm>
          <a:off x="10408997" y="5750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149024</xdr:rowOff>
    </xdr:from>
    <xdr:ext cx="469744" cy="259045"/>
    <xdr:sp macro="" textlink="">
      <xdr:nvSpPr>
        <xdr:cNvPr id="159" name="n_1mainValue債務償還比率">
          <a:extLst>
            <a:ext uri="{FF2B5EF4-FFF2-40B4-BE49-F238E27FC236}">
              <a16:creationId xmlns:a16="http://schemas.microsoft.com/office/drawing/2014/main" id="{E4597855-9889-44AA-AE07-DA2759F65D01}"/>
            </a:ext>
          </a:extLst>
        </xdr:cNvPr>
        <xdr:cNvSpPr txBox="1"/>
      </xdr:nvSpPr>
      <xdr:spPr>
        <a:xfrm>
          <a:off x="12459412" y="5702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157896</xdr:rowOff>
    </xdr:from>
    <xdr:ext cx="469744" cy="259045"/>
    <xdr:sp macro="" textlink="">
      <xdr:nvSpPr>
        <xdr:cNvPr id="160" name="n_2mainValue債務償還比率">
          <a:extLst>
            <a:ext uri="{FF2B5EF4-FFF2-40B4-BE49-F238E27FC236}">
              <a16:creationId xmlns:a16="http://schemas.microsoft.com/office/drawing/2014/main" id="{BAF4A256-908A-426F-A9AC-406D7C4FDA83}"/>
            </a:ext>
          </a:extLst>
        </xdr:cNvPr>
        <xdr:cNvSpPr txBox="1"/>
      </xdr:nvSpPr>
      <xdr:spPr>
        <a:xfrm>
          <a:off x="11780597" y="6227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81252</xdr:rowOff>
    </xdr:from>
    <xdr:ext cx="469744" cy="259045"/>
    <xdr:sp macro="" textlink="">
      <xdr:nvSpPr>
        <xdr:cNvPr id="161" name="n_3mainValue債務償還比率">
          <a:extLst>
            <a:ext uri="{FF2B5EF4-FFF2-40B4-BE49-F238E27FC236}">
              <a16:creationId xmlns:a16="http://schemas.microsoft.com/office/drawing/2014/main" id="{B524885D-0E5C-43ED-87ED-7C276EB93335}"/>
            </a:ext>
          </a:extLst>
        </xdr:cNvPr>
        <xdr:cNvSpPr txBox="1"/>
      </xdr:nvSpPr>
      <xdr:spPr>
        <a:xfrm>
          <a:off x="11094797" y="6150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155583</xdr:rowOff>
    </xdr:from>
    <xdr:ext cx="469744" cy="259045"/>
    <xdr:sp macro="" textlink="">
      <xdr:nvSpPr>
        <xdr:cNvPr id="162" name="n_4mainValue債務償還比率">
          <a:extLst>
            <a:ext uri="{FF2B5EF4-FFF2-40B4-BE49-F238E27FC236}">
              <a16:creationId xmlns:a16="http://schemas.microsoft.com/office/drawing/2014/main" id="{250DE7BF-1E7B-4582-A868-162EDF269446}"/>
            </a:ext>
          </a:extLst>
        </xdr:cNvPr>
        <xdr:cNvSpPr txBox="1"/>
      </xdr:nvSpPr>
      <xdr:spPr>
        <a:xfrm>
          <a:off x="10408997" y="6223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3" name="正方形/長方形 162">
          <a:extLst>
            <a:ext uri="{FF2B5EF4-FFF2-40B4-BE49-F238E27FC236}">
              <a16:creationId xmlns:a16="http://schemas.microsoft.com/office/drawing/2014/main" id="{0FDE7008-A005-4AF3-B0D9-FFE0B1EA274F}"/>
            </a:ext>
          </a:extLst>
        </xdr:cNvPr>
        <xdr:cNvSpPr/>
      </xdr:nvSpPr>
      <xdr:spPr>
        <a:xfrm>
          <a:off x="1142365" y="7972425"/>
          <a:ext cx="531495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4" name="正方形/長方形 163">
          <a:extLst>
            <a:ext uri="{FF2B5EF4-FFF2-40B4-BE49-F238E27FC236}">
              <a16:creationId xmlns:a16="http://schemas.microsoft.com/office/drawing/2014/main" id="{35F7E01A-C4CC-49A7-8331-0A6C933DCF59}"/>
            </a:ext>
          </a:extLst>
        </xdr:cNvPr>
        <xdr:cNvSpPr/>
      </xdr:nvSpPr>
      <xdr:spPr>
        <a:xfrm>
          <a:off x="1142365" y="11770995"/>
          <a:ext cx="531495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5" name="テキスト ボックス 164">
          <a:extLst>
            <a:ext uri="{FF2B5EF4-FFF2-40B4-BE49-F238E27FC236}">
              <a16:creationId xmlns:a16="http://schemas.microsoft.com/office/drawing/2014/main" id="{E2B0C1C8-A779-4F76-87DD-1197B761EDDB}"/>
            </a:ext>
          </a:extLst>
        </xdr:cNvPr>
        <xdr:cNvSpPr txBox="1"/>
      </xdr:nvSpPr>
      <xdr:spPr>
        <a:xfrm>
          <a:off x="830580" y="822261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6" name="テキスト ボックス 165">
          <a:extLst>
            <a:ext uri="{FF2B5EF4-FFF2-40B4-BE49-F238E27FC236}">
              <a16:creationId xmlns:a16="http://schemas.microsoft.com/office/drawing/2014/main" id="{A15C02B6-08B5-4055-A8AE-A20664DEBD10}"/>
            </a:ext>
          </a:extLst>
        </xdr:cNvPr>
        <xdr:cNvSpPr txBox="1"/>
      </xdr:nvSpPr>
      <xdr:spPr>
        <a:xfrm>
          <a:off x="6285865" y="1089533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7" name="テキスト ボックス 166">
          <a:extLst>
            <a:ext uri="{FF2B5EF4-FFF2-40B4-BE49-F238E27FC236}">
              <a16:creationId xmlns:a16="http://schemas.microsoft.com/office/drawing/2014/main" id="{521787B7-9DC1-4660-A7D0-23B09731F3FD}"/>
            </a:ext>
          </a:extLst>
        </xdr:cNvPr>
        <xdr:cNvSpPr txBox="1"/>
      </xdr:nvSpPr>
      <xdr:spPr>
        <a:xfrm>
          <a:off x="830580" y="1199959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8" name="テキスト ボックス 167">
          <a:extLst>
            <a:ext uri="{FF2B5EF4-FFF2-40B4-BE49-F238E27FC236}">
              <a16:creationId xmlns:a16="http://schemas.microsoft.com/office/drawing/2014/main" id="{E7493555-24B8-41E4-9750-A4EA1BF5BADD}"/>
            </a:ext>
          </a:extLst>
        </xdr:cNvPr>
        <xdr:cNvSpPr txBox="1"/>
      </xdr:nvSpPr>
      <xdr:spPr>
        <a:xfrm>
          <a:off x="6285865" y="147574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6E88DC6B-6622-44FB-9E66-E9B4E2C89523}"/>
            </a:ext>
          </a:extLst>
        </xdr:cNvPr>
        <xdr:cNvSpPr/>
      </xdr:nvSpPr>
      <xdr:spPr>
        <a:xfrm>
          <a:off x="574040" y="130810"/>
          <a:ext cx="11427460" cy="631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D2FABBB-E3E6-4D78-8BC7-7F4BCD4A305D}"/>
            </a:ext>
          </a:extLst>
        </xdr:cNvPr>
        <xdr:cNvSpPr/>
      </xdr:nvSpPr>
      <xdr:spPr>
        <a:xfrm>
          <a:off x="17145000" y="186690"/>
          <a:ext cx="3581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AABA668A-7EC0-47E4-AC4D-C44D6D921A66}"/>
            </a:ext>
          </a:extLst>
        </xdr:cNvPr>
        <xdr:cNvSpPr/>
      </xdr:nvSpPr>
      <xdr:spPr>
        <a:xfrm>
          <a:off x="17160240" y="217805"/>
          <a:ext cx="354457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5B3B81A9-1714-4021-8116-EFDA48753F19}"/>
            </a:ext>
          </a:extLst>
        </xdr:cNvPr>
        <xdr:cNvSpPr/>
      </xdr:nvSpPr>
      <xdr:spPr>
        <a:xfrm>
          <a:off x="17191355" y="239395"/>
          <a:ext cx="3474085" cy="44640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千葉県横芝光町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773BE899-373C-4ECA-B9AD-87C6CC61A4BF}"/>
            </a:ext>
          </a:extLst>
        </xdr:cNvPr>
        <xdr:cNvSpPr/>
      </xdr:nvSpPr>
      <xdr:spPr>
        <a:xfrm>
          <a:off x="14632940" y="186690"/>
          <a:ext cx="23939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158BF500-48A8-427C-BC58-3524F04EEF4A}"/>
            </a:ext>
          </a:extLst>
        </xdr:cNvPr>
        <xdr:cNvSpPr/>
      </xdr:nvSpPr>
      <xdr:spPr>
        <a:xfrm>
          <a:off x="14665960" y="217805"/>
          <a:ext cx="234569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B48D3291-631D-4AAB-8AB2-C0914184C37E}"/>
            </a:ext>
          </a:extLst>
        </xdr:cNvPr>
        <xdr:cNvSpPr/>
      </xdr:nvSpPr>
      <xdr:spPr>
        <a:xfrm>
          <a:off x="14687550" y="239395"/>
          <a:ext cx="2294255" cy="46291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FDCF4303-4C9F-4953-8E96-7BC0236F3B20}"/>
            </a:ext>
          </a:extLst>
        </xdr:cNvPr>
        <xdr:cNvSpPr/>
      </xdr:nvSpPr>
      <xdr:spPr>
        <a:xfrm>
          <a:off x="685800" y="887095"/>
          <a:ext cx="9086850" cy="177609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9B2A42C0-0274-4735-9B92-89748917C200}"/>
            </a:ext>
          </a:extLst>
        </xdr:cNvPr>
        <xdr:cNvSpPr/>
      </xdr:nvSpPr>
      <xdr:spPr>
        <a:xfrm>
          <a:off x="816610" y="916940"/>
          <a:ext cx="124079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546138E3-7DA8-41F6-9BFA-DF0EC3173E4D}"/>
            </a:ext>
          </a:extLst>
        </xdr:cNvPr>
        <xdr:cNvSpPr/>
      </xdr:nvSpPr>
      <xdr:spPr>
        <a:xfrm>
          <a:off x="2016760" y="916940"/>
          <a:ext cx="120015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23,041
22,578
67.01
13,510,776
12,994,132
464,902
7,056,271
10,539,713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EEFAE1C3-5516-49AE-902B-4968AAD6CBAC}"/>
            </a:ext>
          </a:extLst>
        </xdr:cNvPr>
        <xdr:cNvSpPr/>
      </xdr:nvSpPr>
      <xdr:spPr>
        <a:xfrm>
          <a:off x="3216910" y="916940"/>
          <a:ext cx="13716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9345E73-61DC-483F-B5AC-BC28FE123F0A}"/>
            </a:ext>
          </a:extLst>
        </xdr:cNvPr>
        <xdr:cNvSpPr/>
      </xdr:nvSpPr>
      <xdr:spPr>
        <a:xfrm>
          <a:off x="4588510" y="941705"/>
          <a:ext cx="1814830" cy="9417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D712318E-80BA-4989-9BFE-9E5853EAE7BA}"/>
            </a:ext>
          </a:extLst>
        </xdr:cNvPr>
        <xdr:cNvSpPr/>
      </xdr:nvSpPr>
      <xdr:spPr>
        <a:xfrm>
          <a:off x="6403340" y="941705"/>
          <a:ext cx="1140460" cy="9417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C23EF289-1D1B-4D12-B7C8-912DB7D07407}"/>
            </a:ext>
          </a:extLst>
        </xdr:cNvPr>
        <xdr:cNvSpPr/>
      </xdr:nvSpPr>
      <xdr:spPr>
        <a:xfrm>
          <a:off x="7603490" y="948690"/>
          <a:ext cx="585470" cy="9455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D9263E42-D436-4F81-86A3-22191482FEBE}"/>
            </a:ext>
          </a:extLst>
        </xdr:cNvPr>
        <xdr:cNvSpPr/>
      </xdr:nvSpPr>
      <xdr:spPr>
        <a:xfrm>
          <a:off x="4588510" y="1714500"/>
          <a:ext cx="1814830"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411B167B-7FF5-4285-874E-18F05217F79D}"/>
            </a:ext>
          </a:extLst>
        </xdr:cNvPr>
        <xdr:cNvSpPr/>
      </xdr:nvSpPr>
      <xdr:spPr>
        <a:xfrm>
          <a:off x="6474460" y="1714500"/>
          <a:ext cx="3298190"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7670D78B-7151-4F01-A73D-1F389E20F7C1}"/>
            </a:ext>
          </a:extLst>
        </xdr:cNvPr>
        <xdr:cNvSpPr/>
      </xdr:nvSpPr>
      <xdr:spPr>
        <a:xfrm>
          <a:off x="9965690" y="887095"/>
          <a:ext cx="1371600" cy="1268095"/>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78FBE6B1-6B1F-432B-AB73-5451AD4A7104}"/>
            </a:ext>
          </a:extLst>
        </xdr:cNvPr>
        <xdr:cNvSpPr/>
      </xdr:nvSpPr>
      <xdr:spPr>
        <a:xfrm>
          <a:off x="10206990" y="948690"/>
          <a:ext cx="1200150" cy="2597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92660CB5-6398-48FA-8D6A-11BDFF9D4D9C}"/>
            </a:ext>
          </a:extLst>
        </xdr:cNvPr>
        <xdr:cNvSpPr/>
      </xdr:nvSpPr>
      <xdr:spPr>
        <a:xfrm>
          <a:off x="10206990" y="1215390"/>
          <a:ext cx="12001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CFE9786E-B670-413C-936E-02C852251EC1}"/>
            </a:ext>
          </a:extLst>
        </xdr:cNvPr>
        <xdr:cNvSpPr/>
      </xdr:nvSpPr>
      <xdr:spPr>
        <a:xfrm>
          <a:off x="10206990" y="1551305"/>
          <a:ext cx="1310005"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B0B3B854-2E6F-4285-9D7D-BA012AB3D2F0}"/>
            </a:ext>
          </a:extLst>
        </xdr:cNvPr>
        <xdr:cNvCxnSpPr/>
      </xdr:nvCxnSpPr>
      <xdr:spPr>
        <a:xfrm flipH="1">
          <a:off x="10050145" y="1045210"/>
          <a:ext cx="19621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4317BAC1-5280-4D56-8E51-ED36568A54EB}"/>
            </a:ext>
          </a:extLst>
        </xdr:cNvPr>
        <xdr:cNvSpPr/>
      </xdr:nvSpPr>
      <xdr:spPr>
        <a:xfrm>
          <a:off x="10107930" y="986790"/>
          <a:ext cx="8064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606104EE-F863-4763-8EFB-749E4E0ED20F}"/>
            </a:ext>
          </a:extLst>
        </xdr:cNvPr>
        <xdr:cNvSpPr/>
      </xdr:nvSpPr>
      <xdr:spPr>
        <a:xfrm>
          <a:off x="10107930" y="1253490"/>
          <a:ext cx="80645"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D0964E1C-4236-465A-96B4-F369C5094236}"/>
            </a:ext>
          </a:extLst>
        </xdr:cNvPr>
        <xdr:cNvCxnSpPr/>
      </xdr:nvCxnSpPr>
      <xdr:spPr>
        <a:xfrm>
          <a:off x="10135235" y="1524000"/>
          <a:ext cx="0" cy="141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B867588F-2869-4394-B70C-B37917A094DE}"/>
            </a:ext>
          </a:extLst>
        </xdr:cNvPr>
        <xdr:cNvCxnSpPr/>
      </xdr:nvCxnSpPr>
      <xdr:spPr>
        <a:xfrm>
          <a:off x="10074910" y="1524000"/>
          <a:ext cx="14668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B3EDFBB6-8AA2-4B9E-9F79-4D89DD80D21D}"/>
            </a:ext>
          </a:extLst>
        </xdr:cNvPr>
        <xdr:cNvCxnSpPr/>
      </xdr:nvCxnSpPr>
      <xdr:spPr>
        <a:xfrm flipV="1">
          <a:off x="10135235" y="1764030"/>
          <a:ext cx="0" cy="141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5509B54-0D3B-4395-AC58-E60D3E5A12E5}"/>
            </a:ext>
          </a:extLst>
        </xdr:cNvPr>
        <xdr:cNvCxnSpPr/>
      </xdr:nvCxnSpPr>
      <xdr:spPr>
        <a:xfrm>
          <a:off x="10074910" y="1901190"/>
          <a:ext cx="14668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9F1B7599-CDF0-4EB7-8054-D3D4D4430B86}"/>
            </a:ext>
          </a:extLst>
        </xdr:cNvPr>
        <xdr:cNvSpPr txBox="1"/>
      </xdr:nvSpPr>
      <xdr:spPr>
        <a:xfrm>
          <a:off x="645160" y="279781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F28EB619-B6C1-4926-A622-AF06F68199F3}"/>
            </a:ext>
          </a:extLst>
        </xdr:cNvPr>
        <xdr:cNvSpPr txBox="1"/>
      </xdr:nvSpPr>
      <xdr:spPr>
        <a:xfrm>
          <a:off x="645160" y="310769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6C7A70C6-65F4-43F0-AE84-310A81327B53}"/>
            </a:ext>
          </a:extLst>
        </xdr:cNvPr>
        <xdr:cNvSpPr txBox="1"/>
      </xdr:nvSpPr>
      <xdr:spPr>
        <a:xfrm>
          <a:off x="64516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764B9BB3-52EF-4F2C-A237-84C3FCC5C6FF}"/>
            </a:ext>
          </a:extLst>
        </xdr:cNvPr>
        <xdr:cNvSpPr txBox="1"/>
      </xdr:nvSpPr>
      <xdr:spPr>
        <a:xfrm>
          <a:off x="645160" y="374459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700659D7-580B-4D4A-BC53-6C63C86B228D}"/>
            </a:ext>
          </a:extLst>
        </xdr:cNvPr>
        <xdr:cNvSpPr/>
      </xdr:nvSpPr>
      <xdr:spPr>
        <a:xfrm>
          <a:off x="685800" y="419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2CCCB2F9-9AEE-473F-8857-B14EF360D131}"/>
            </a:ext>
          </a:extLst>
        </xdr:cNvPr>
        <xdr:cNvSpPr/>
      </xdr:nvSpPr>
      <xdr:spPr>
        <a:xfrm>
          <a:off x="8166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77A28390-0B64-4B71-A014-B39181454FF8}"/>
            </a:ext>
          </a:extLst>
        </xdr:cNvPr>
        <xdr:cNvSpPr/>
      </xdr:nvSpPr>
      <xdr:spPr>
        <a:xfrm>
          <a:off x="8166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7156AAF8-9067-4601-862E-0CB5FA7F2FDD}"/>
            </a:ext>
          </a:extLst>
        </xdr:cNvPr>
        <xdr:cNvSpPr/>
      </xdr:nvSpPr>
      <xdr:spPr>
        <a:xfrm>
          <a:off x="17145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48B55ECB-EDA0-4DDA-8DFF-F516FC99293C}"/>
            </a:ext>
          </a:extLst>
        </xdr:cNvPr>
        <xdr:cNvSpPr/>
      </xdr:nvSpPr>
      <xdr:spPr>
        <a:xfrm>
          <a:off x="17145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CB5827B9-EEA5-4A05-8456-C9EB5EAF12FA}"/>
            </a:ext>
          </a:extLst>
        </xdr:cNvPr>
        <xdr:cNvSpPr/>
      </xdr:nvSpPr>
      <xdr:spPr>
        <a:xfrm>
          <a:off x="27432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B4D89867-C466-43EB-ADD6-037B8218E881}"/>
            </a:ext>
          </a:extLst>
        </xdr:cNvPr>
        <xdr:cNvSpPr/>
      </xdr:nvSpPr>
      <xdr:spPr>
        <a:xfrm>
          <a:off x="27432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F5D5CE60-1F8C-4DBC-87FA-7B5B2062A0D9}"/>
            </a:ext>
          </a:extLst>
        </xdr:cNvPr>
        <xdr:cNvSpPr/>
      </xdr:nvSpPr>
      <xdr:spPr>
        <a:xfrm>
          <a:off x="685800" y="533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8361667-9905-48C5-B548-66C6CC53F669}"/>
            </a:ext>
          </a:extLst>
        </xdr:cNvPr>
        <xdr:cNvSpPr txBox="1"/>
      </xdr:nvSpPr>
      <xdr:spPr>
        <a:xfrm>
          <a:off x="66675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6AFFE674-BF84-4098-B935-306D013E253E}"/>
            </a:ext>
          </a:extLst>
        </xdr:cNvPr>
        <xdr:cNvCxnSpPr/>
      </xdr:nvCxnSpPr>
      <xdr:spPr>
        <a:xfrm>
          <a:off x="685800" y="762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3" name="テキスト ボックス 42">
          <a:extLst>
            <a:ext uri="{FF2B5EF4-FFF2-40B4-BE49-F238E27FC236}">
              <a16:creationId xmlns:a16="http://schemas.microsoft.com/office/drawing/2014/main" id="{1D6DE4C1-EEE9-4359-9273-57F4B7868466}"/>
            </a:ext>
          </a:extLst>
        </xdr:cNvPr>
        <xdr:cNvSpPr txBox="1"/>
      </xdr:nvSpPr>
      <xdr:spPr>
        <a:xfrm>
          <a:off x="343701" y="7475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382A4CF4-7814-4662-B348-7A9108BE0BA1}"/>
            </a:ext>
          </a:extLst>
        </xdr:cNvPr>
        <xdr:cNvCxnSpPr/>
      </xdr:nvCxnSpPr>
      <xdr:spPr>
        <a:xfrm>
          <a:off x="685800" y="723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5" name="テキスト ボックス 44">
          <a:extLst>
            <a:ext uri="{FF2B5EF4-FFF2-40B4-BE49-F238E27FC236}">
              <a16:creationId xmlns:a16="http://schemas.microsoft.com/office/drawing/2014/main" id="{49707FFA-CE93-4211-B8A9-06DFBC08DB99}"/>
            </a:ext>
          </a:extLst>
        </xdr:cNvPr>
        <xdr:cNvSpPr txBox="1"/>
      </xdr:nvSpPr>
      <xdr:spPr>
        <a:xfrm>
          <a:off x="343701" y="7094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44E714DA-8574-4B6C-886C-9B0B47CAEFDA}"/>
            </a:ext>
          </a:extLst>
        </xdr:cNvPr>
        <xdr:cNvCxnSpPr/>
      </xdr:nvCxnSpPr>
      <xdr:spPr>
        <a:xfrm>
          <a:off x="685800" y="685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A87CFC48-452E-4B8E-9D41-FE3C19B460AE}"/>
            </a:ext>
          </a:extLst>
        </xdr:cNvPr>
        <xdr:cNvSpPr txBox="1"/>
      </xdr:nvSpPr>
      <xdr:spPr>
        <a:xfrm>
          <a:off x="343701" y="6713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FD068466-D581-41E0-B28B-D2142D892688}"/>
            </a:ext>
          </a:extLst>
        </xdr:cNvPr>
        <xdr:cNvCxnSpPr/>
      </xdr:nvCxnSpPr>
      <xdr:spPr>
        <a:xfrm>
          <a:off x="685800" y="6473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690454F1-97DF-4042-8DDB-804A201E104A}"/>
            </a:ext>
          </a:extLst>
        </xdr:cNvPr>
        <xdr:cNvSpPr txBox="1"/>
      </xdr:nvSpPr>
      <xdr:spPr>
        <a:xfrm>
          <a:off x="343701" y="6336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FE563BC3-3922-496E-8E3C-37F3BD175BE6}"/>
            </a:ext>
          </a:extLst>
        </xdr:cNvPr>
        <xdr:cNvCxnSpPr/>
      </xdr:nvCxnSpPr>
      <xdr:spPr>
        <a:xfrm>
          <a:off x="685800" y="609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8A668FA2-B649-44D7-8E5D-0E225C102569}"/>
            </a:ext>
          </a:extLst>
        </xdr:cNvPr>
        <xdr:cNvSpPr txBox="1"/>
      </xdr:nvSpPr>
      <xdr:spPr>
        <a:xfrm>
          <a:off x="343701" y="5955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B88542BA-6819-40DB-B796-B0360CA9F355}"/>
            </a:ext>
          </a:extLst>
        </xdr:cNvPr>
        <xdr:cNvCxnSpPr/>
      </xdr:nvCxnSpPr>
      <xdr:spPr>
        <a:xfrm>
          <a:off x="685800" y="5711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448A2CF5-46C3-4C3D-A797-D4F1FD886826}"/>
            </a:ext>
          </a:extLst>
        </xdr:cNvPr>
        <xdr:cNvSpPr txBox="1"/>
      </xdr:nvSpPr>
      <xdr:spPr>
        <a:xfrm>
          <a:off x="343701" y="5574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94F97E13-1F18-4BBC-BC31-52E52019A4F5}"/>
            </a:ext>
          </a:extLst>
        </xdr:cNvPr>
        <xdr:cNvCxnSpPr/>
      </xdr:nvCxnSpPr>
      <xdr:spPr>
        <a:xfrm>
          <a:off x="685800" y="533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5" name="テキスト ボックス 54">
          <a:extLst>
            <a:ext uri="{FF2B5EF4-FFF2-40B4-BE49-F238E27FC236}">
              <a16:creationId xmlns:a16="http://schemas.microsoft.com/office/drawing/2014/main" id="{AC9B3EA4-543F-44EC-9A16-16FF2128FCBF}"/>
            </a:ext>
          </a:extLst>
        </xdr:cNvPr>
        <xdr:cNvSpPr txBox="1"/>
      </xdr:nvSpPr>
      <xdr:spPr>
        <a:xfrm>
          <a:off x="343701" y="5193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18BE92B2-B0AB-4CC8-95D4-FE4DBCE082D1}"/>
            </a:ext>
          </a:extLst>
        </xdr:cNvPr>
        <xdr:cNvSpPr/>
      </xdr:nvSpPr>
      <xdr:spPr>
        <a:xfrm>
          <a:off x="685800" y="533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129540</xdr:rowOff>
    </xdr:from>
    <xdr:to>
      <xdr:col>24</xdr:col>
      <xdr:colOff>62865</xdr:colOff>
      <xdr:row>42</xdr:row>
      <xdr:rowOff>38100</xdr:rowOff>
    </xdr:to>
    <xdr:cxnSp macro="">
      <xdr:nvCxnSpPr>
        <xdr:cNvPr id="57" name="直線コネクタ 56">
          <a:extLst>
            <a:ext uri="{FF2B5EF4-FFF2-40B4-BE49-F238E27FC236}">
              <a16:creationId xmlns:a16="http://schemas.microsoft.com/office/drawing/2014/main" id="{A2E6F5CA-0469-4975-A3B6-7A9B843E84AD}"/>
            </a:ext>
          </a:extLst>
        </xdr:cNvPr>
        <xdr:cNvCxnSpPr/>
      </xdr:nvCxnSpPr>
      <xdr:spPr>
        <a:xfrm flipV="1">
          <a:off x="4173855" y="5619750"/>
          <a:ext cx="0" cy="1619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41927</xdr:rowOff>
    </xdr:from>
    <xdr:ext cx="405111" cy="259045"/>
    <xdr:sp macro="" textlink="">
      <xdr:nvSpPr>
        <xdr:cNvPr id="58" name="【道路】&#10;有形固定資産減価償却率最小値テキスト">
          <a:extLst>
            <a:ext uri="{FF2B5EF4-FFF2-40B4-BE49-F238E27FC236}">
              <a16:creationId xmlns:a16="http://schemas.microsoft.com/office/drawing/2014/main" id="{6DE9F845-04C6-4E55-9A00-0D5C078C4BFD}"/>
            </a:ext>
          </a:extLst>
        </xdr:cNvPr>
        <xdr:cNvSpPr txBox="1"/>
      </xdr:nvSpPr>
      <xdr:spPr>
        <a:xfrm>
          <a:off x="4212590" y="7244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38100</xdr:rowOff>
    </xdr:from>
    <xdr:to>
      <xdr:col>24</xdr:col>
      <xdr:colOff>152400</xdr:colOff>
      <xdr:row>42</xdr:row>
      <xdr:rowOff>38100</xdr:rowOff>
    </xdr:to>
    <xdr:cxnSp macro="">
      <xdr:nvCxnSpPr>
        <xdr:cNvPr id="59" name="直線コネクタ 58">
          <a:extLst>
            <a:ext uri="{FF2B5EF4-FFF2-40B4-BE49-F238E27FC236}">
              <a16:creationId xmlns:a16="http://schemas.microsoft.com/office/drawing/2014/main" id="{EF79382B-1B7C-4FEA-A182-616997A82BCE}"/>
            </a:ext>
          </a:extLst>
        </xdr:cNvPr>
        <xdr:cNvCxnSpPr/>
      </xdr:nvCxnSpPr>
      <xdr:spPr>
        <a:xfrm>
          <a:off x="4112260" y="72390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76217</xdr:rowOff>
    </xdr:from>
    <xdr:ext cx="405111" cy="259045"/>
    <xdr:sp macro="" textlink="">
      <xdr:nvSpPr>
        <xdr:cNvPr id="60" name="【道路】&#10;有形固定資産減価償却率最大値テキスト">
          <a:extLst>
            <a:ext uri="{FF2B5EF4-FFF2-40B4-BE49-F238E27FC236}">
              <a16:creationId xmlns:a16="http://schemas.microsoft.com/office/drawing/2014/main" id="{616C3426-6596-4848-8224-FD733749A610}"/>
            </a:ext>
          </a:extLst>
        </xdr:cNvPr>
        <xdr:cNvSpPr txBox="1"/>
      </xdr:nvSpPr>
      <xdr:spPr>
        <a:xfrm>
          <a:off x="4212590" y="5391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129540</xdr:rowOff>
    </xdr:from>
    <xdr:to>
      <xdr:col>24</xdr:col>
      <xdr:colOff>152400</xdr:colOff>
      <xdr:row>32</xdr:row>
      <xdr:rowOff>129540</xdr:rowOff>
    </xdr:to>
    <xdr:cxnSp macro="">
      <xdr:nvCxnSpPr>
        <xdr:cNvPr id="61" name="直線コネクタ 60">
          <a:extLst>
            <a:ext uri="{FF2B5EF4-FFF2-40B4-BE49-F238E27FC236}">
              <a16:creationId xmlns:a16="http://schemas.microsoft.com/office/drawing/2014/main" id="{48F975BC-29EF-4815-AC0F-BD545AC75BB2}"/>
            </a:ext>
          </a:extLst>
        </xdr:cNvPr>
        <xdr:cNvCxnSpPr/>
      </xdr:nvCxnSpPr>
      <xdr:spPr>
        <a:xfrm>
          <a:off x="4112260" y="56197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91457</xdr:rowOff>
    </xdr:from>
    <xdr:ext cx="405111" cy="259045"/>
    <xdr:sp macro="" textlink="">
      <xdr:nvSpPr>
        <xdr:cNvPr id="62" name="【道路】&#10;有形固定資産減価償却率平均値テキスト">
          <a:extLst>
            <a:ext uri="{FF2B5EF4-FFF2-40B4-BE49-F238E27FC236}">
              <a16:creationId xmlns:a16="http://schemas.microsoft.com/office/drawing/2014/main" id="{D1DFBA77-CB3A-4B2B-9081-115DE56F9FB0}"/>
            </a:ext>
          </a:extLst>
        </xdr:cNvPr>
        <xdr:cNvSpPr txBox="1"/>
      </xdr:nvSpPr>
      <xdr:spPr>
        <a:xfrm>
          <a:off x="4212590" y="66103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113030</xdr:rowOff>
    </xdr:from>
    <xdr:to>
      <xdr:col>24</xdr:col>
      <xdr:colOff>114300</xdr:colOff>
      <xdr:row>39</xdr:row>
      <xdr:rowOff>43180</xdr:rowOff>
    </xdr:to>
    <xdr:sp macro="" textlink="">
      <xdr:nvSpPr>
        <xdr:cNvPr id="63" name="フローチャート: 判断 62">
          <a:extLst>
            <a:ext uri="{FF2B5EF4-FFF2-40B4-BE49-F238E27FC236}">
              <a16:creationId xmlns:a16="http://schemas.microsoft.com/office/drawing/2014/main" id="{05E04AD1-30EE-4348-98C5-70846ECD1E58}"/>
            </a:ext>
          </a:extLst>
        </xdr:cNvPr>
        <xdr:cNvSpPr/>
      </xdr:nvSpPr>
      <xdr:spPr>
        <a:xfrm>
          <a:off x="4131310" y="6628130"/>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10160</xdr:rowOff>
    </xdr:from>
    <xdr:to>
      <xdr:col>20</xdr:col>
      <xdr:colOff>38100</xdr:colOff>
      <xdr:row>38</xdr:row>
      <xdr:rowOff>111760</xdr:rowOff>
    </xdr:to>
    <xdr:sp macro="" textlink="">
      <xdr:nvSpPr>
        <xdr:cNvPr id="64" name="フローチャート: 判断 63">
          <a:extLst>
            <a:ext uri="{FF2B5EF4-FFF2-40B4-BE49-F238E27FC236}">
              <a16:creationId xmlns:a16="http://schemas.microsoft.com/office/drawing/2014/main" id="{376719A9-E741-4EFD-A08F-5A81DB145854}"/>
            </a:ext>
          </a:extLst>
        </xdr:cNvPr>
        <xdr:cNvSpPr/>
      </xdr:nvSpPr>
      <xdr:spPr>
        <a:xfrm>
          <a:off x="3388360" y="6527165"/>
          <a:ext cx="7874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10160</xdr:rowOff>
    </xdr:from>
    <xdr:to>
      <xdr:col>15</xdr:col>
      <xdr:colOff>101600</xdr:colOff>
      <xdr:row>38</xdr:row>
      <xdr:rowOff>111760</xdr:rowOff>
    </xdr:to>
    <xdr:sp macro="" textlink="">
      <xdr:nvSpPr>
        <xdr:cNvPr id="65" name="フローチャート: 判断 64">
          <a:extLst>
            <a:ext uri="{FF2B5EF4-FFF2-40B4-BE49-F238E27FC236}">
              <a16:creationId xmlns:a16="http://schemas.microsoft.com/office/drawing/2014/main" id="{22253E3C-C513-41F1-8454-359EF5BE4884}"/>
            </a:ext>
          </a:extLst>
        </xdr:cNvPr>
        <xdr:cNvSpPr/>
      </xdr:nvSpPr>
      <xdr:spPr>
        <a:xfrm>
          <a:off x="2571750" y="6527165"/>
          <a:ext cx="9779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120650</xdr:rowOff>
    </xdr:from>
    <xdr:to>
      <xdr:col>10</xdr:col>
      <xdr:colOff>165100</xdr:colOff>
      <xdr:row>38</xdr:row>
      <xdr:rowOff>50800</xdr:rowOff>
    </xdr:to>
    <xdr:sp macro="" textlink="">
      <xdr:nvSpPr>
        <xdr:cNvPr id="66" name="フローチャート: 判断 65">
          <a:extLst>
            <a:ext uri="{FF2B5EF4-FFF2-40B4-BE49-F238E27FC236}">
              <a16:creationId xmlns:a16="http://schemas.microsoft.com/office/drawing/2014/main" id="{3652C390-FAA9-43C3-AAA5-C46608D26F40}"/>
            </a:ext>
          </a:extLst>
        </xdr:cNvPr>
        <xdr:cNvSpPr/>
      </xdr:nvSpPr>
      <xdr:spPr>
        <a:xfrm>
          <a:off x="1774190" y="6466205"/>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2540</xdr:rowOff>
    </xdr:from>
    <xdr:to>
      <xdr:col>6</xdr:col>
      <xdr:colOff>38100</xdr:colOff>
      <xdr:row>37</xdr:row>
      <xdr:rowOff>104140</xdr:rowOff>
    </xdr:to>
    <xdr:sp macro="" textlink="">
      <xdr:nvSpPr>
        <xdr:cNvPr id="67" name="フローチャート: 判断 66">
          <a:extLst>
            <a:ext uri="{FF2B5EF4-FFF2-40B4-BE49-F238E27FC236}">
              <a16:creationId xmlns:a16="http://schemas.microsoft.com/office/drawing/2014/main" id="{2A1DB6A3-90A2-41EA-A10F-A04181BCC80D}"/>
            </a:ext>
          </a:extLst>
        </xdr:cNvPr>
        <xdr:cNvSpPr/>
      </xdr:nvSpPr>
      <xdr:spPr>
        <a:xfrm>
          <a:off x="988060" y="6346190"/>
          <a:ext cx="7874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7AF521AC-B49B-483A-8634-354786AB456C}"/>
            </a:ext>
          </a:extLst>
        </xdr:cNvPr>
        <xdr:cNvSpPr txBox="1"/>
      </xdr:nvSpPr>
      <xdr:spPr>
        <a:xfrm>
          <a:off x="400304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EB618B5B-53BC-4C7E-BE89-A06435D597D2}"/>
            </a:ext>
          </a:extLst>
        </xdr:cNvPr>
        <xdr:cNvSpPr txBox="1"/>
      </xdr:nvSpPr>
      <xdr:spPr>
        <a:xfrm>
          <a:off x="32600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40660ED9-2049-430D-AA03-B9C0406C9DC5}"/>
            </a:ext>
          </a:extLst>
        </xdr:cNvPr>
        <xdr:cNvSpPr txBox="1"/>
      </xdr:nvSpPr>
      <xdr:spPr>
        <a:xfrm>
          <a:off x="24549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821A13F3-33CA-4F9D-AF61-01FB74913648}"/>
            </a:ext>
          </a:extLst>
        </xdr:cNvPr>
        <xdr:cNvSpPr txBox="1"/>
      </xdr:nvSpPr>
      <xdr:spPr>
        <a:xfrm>
          <a:off x="16573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3A0EA7FC-D74F-471D-9A15-984B0BFFEB4A}"/>
            </a:ext>
          </a:extLst>
        </xdr:cNvPr>
        <xdr:cNvSpPr txBox="1"/>
      </xdr:nvSpPr>
      <xdr:spPr>
        <a:xfrm>
          <a:off x="8597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78740</xdr:rowOff>
    </xdr:from>
    <xdr:to>
      <xdr:col>24</xdr:col>
      <xdr:colOff>114300</xdr:colOff>
      <xdr:row>39</xdr:row>
      <xdr:rowOff>8890</xdr:rowOff>
    </xdr:to>
    <xdr:sp macro="" textlink="">
      <xdr:nvSpPr>
        <xdr:cNvPr id="73" name="楕円 72">
          <a:extLst>
            <a:ext uri="{FF2B5EF4-FFF2-40B4-BE49-F238E27FC236}">
              <a16:creationId xmlns:a16="http://schemas.microsoft.com/office/drawing/2014/main" id="{5B7ABE4D-B36E-4628-A6B2-974CD74B048F}"/>
            </a:ext>
          </a:extLst>
        </xdr:cNvPr>
        <xdr:cNvSpPr/>
      </xdr:nvSpPr>
      <xdr:spPr>
        <a:xfrm>
          <a:off x="4131310" y="6593840"/>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101617</xdr:rowOff>
    </xdr:from>
    <xdr:ext cx="405111" cy="259045"/>
    <xdr:sp macro="" textlink="">
      <xdr:nvSpPr>
        <xdr:cNvPr id="74" name="【道路】&#10;有形固定資産減価償却率該当値テキスト">
          <a:extLst>
            <a:ext uri="{FF2B5EF4-FFF2-40B4-BE49-F238E27FC236}">
              <a16:creationId xmlns:a16="http://schemas.microsoft.com/office/drawing/2014/main" id="{B6E6FFB7-5AA0-4D7F-A4E7-3B791BAB1871}"/>
            </a:ext>
          </a:extLst>
        </xdr:cNvPr>
        <xdr:cNvSpPr txBox="1"/>
      </xdr:nvSpPr>
      <xdr:spPr>
        <a:xfrm>
          <a:off x="4212590" y="6441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33020</xdr:rowOff>
    </xdr:from>
    <xdr:to>
      <xdr:col>20</xdr:col>
      <xdr:colOff>38100</xdr:colOff>
      <xdr:row>38</xdr:row>
      <xdr:rowOff>134620</xdr:rowOff>
    </xdr:to>
    <xdr:sp macro="" textlink="">
      <xdr:nvSpPr>
        <xdr:cNvPr id="75" name="楕円 74">
          <a:extLst>
            <a:ext uri="{FF2B5EF4-FFF2-40B4-BE49-F238E27FC236}">
              <a16:creationId xmlns:a16="http://schemas.microsoft.com/office/drawing/2014/main" id="{91DDF2F1-891B-47D1-8D91-17FA7BEE1CE4}"/>
            </a:ext>
          </a:extLst>
        </xdr:cNvPr>
        <xdr:cNvSpPr/>
      </xdr:nvSpPr>
      <xdr:spPr>
        <a:xfrm>
          <a:off x="3388360" y="6546215"/>
          <a:ext cx="7874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83820</xdr:rowOff>
    </xdr:from>
    <xdr:to>
      <xdr:col>24</xdr:col>
      <xdr:colOff>63500</xdr:colOff>
      <xdr:row>38</xdr:row>
      <xdr:rowOff>129540</xdr:rowOff>
    </xdr:to>
    <xdr:cxnSp macro="">
      <xdr:nvCxnSpPr>
        <xdr:cNvPr id="76" name="直線コネクタ 75">
          <a:extLst>
            <a:ext uri="{FF2B5EF4-FFF2-40B4-BE49-F238E27FC236}">
              <a16:creationId xmlns:a16="http://schemas.microsoft.com/office/drawing/2014/main" id="{E103B2DD-C5E6-44EF-81B1-F86DC397644F}"/>
            </a:ext>
          </a:extLst>
        </xdr:cNvPr>
        <xdr:cNvCxnSpPr/>
      </xdr:nvCxnSpPr>
      <xdr:spPr>
        <a:xfrm>
          <a:off x="3431540" y="6600825"/>
          <a:ext cx="74295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158750</xdr:rowOff>
    </xdr:from>
    <xdr:to>
      <xdr:col>15</xdr:col>
      <xdr:colOff>101600</xdr:colOff>
      <xdr:row>38</xdr:row>
      <xdr:rowOff>88900</xdr:rowOff>
    </xdr:to>
    <xdr:sp macro="" textlink="">
      <xdr:nvSpPr>
        <xdr:cNvPr id="77" name="楕円 76">
          <a:extLst>
            <a:ext uri="{FF2B5EF4-FFF2-40B4-BE49-F238E27FC236}">
              <a16:creationId xmlns:a16="http://schemas.microsoft.com/office/drawing/2014/main" id="{1EF86BE3-D660-4EA0-80BC-36B64C26564C}"/>
            </a:ext>
          </a:extLst>
        </xdr:cNvPr>
        <xdr:cNvSpPr/>
      </xdr:nvSpPr>
      <xdr:spPr>
        <a:xfrm>
          <a:off x="2571750" y="6504305"/>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38100</xdr:rowOff>
    </xdr:from>
    <xdr:to>
      <xdr:col>19</xdr:col>
      <xdr:colOff>177800</xdr:colOff>
      <xdr:row>38</xdr:row>
      <xdr:rowOff>83820</xdr:rowOff>
    </xdr:to>
    <xdr:cxnSp macro="">
      <xdr:nvCxnSpPr>
        <xdr:cNvPr id="78" name="直線コネクタ 77">
          <a:extLst>
            <a:ext uri="{FF2B5EF4-FFF2-40B4-BE49-F238E27FC236}">
              <a16:creationId xmlns:a16="http://schemas.microsoft.com/office/drawing/2014/main" id="{DC9845CD-073F-4ED5-BAD4-5E3B2A47E8E0}"/>
            </a:ext>
          </a:extLst>
        </xdr:cNvPr>
        <xdr:cNvCxnSpPr/>
      </xdr:nvCxnSpPr>
      <xdr:spPr>
        <a:xfrm>
          <a:off x="2626360" y="6553200"/>
          <a:ext cx="80518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93980</xdr:rowOff>
    </xdr:from>
    <xdr:to>
      <xdr:col>10</xdr:col>
      <xdr:colOff>165100</xdr:colOff>
      <xdr:row>38</xdr:row>
      <xdr:rowOff>24130</xdr:rowOff>
    </xdr:to>
    <xdr:sp macro="" textlink="">
      <xdr:nvSpPr>
        <xdr:cNvPr id="79" name="楕円 78">
          <a:extLst>
            <a:ext uri="{FF2B5EF4-FFF2-40B4-BE49-F238E27FC236}">
              <a16:creationId xmlns:a16="http://schemas.microsoft.com/office/drawing/2014/main" id="{B77BD630-56E6-4395-927E-ADD2A225E1B7}"/>
            </a:ext>
          </a:extLst>
        </xdr:cNvPr>
        <xdr:cNvSpPr/>
      </xdr:nvSpPr>
      <xdr:spPr>
        <a:xfrm>
          <a:off x="1774190" y="6441440"/>
          <a:ext cx="10922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144780</xdr:rowOff>
    </xdr:from>
    <xdr:to>
      <xdr:col>15</xdr:col>
      <xdr:colOff>50800</xdr:colOff>
      <xdr:row>38</xdr:row>
      <xdr:rowOff>38100</xdr:rowOff>
    </xdr:to>
    <xdr:cxnSp macro="">
      <xdr:nvCxnSpPr>
        <xdr:cNvPr id="80" name="直線コネクタ 79">
          <a:extLst>
            <a:ext uri="{FF2B5EF4-FFF2-40B4-BE49-F238E27FC236}">
              <a16:creationId xmlns:a16="http://schemas.microsoft.com/office/drawing/2014/main" id="{D1826735-56A7-4E08-BA1B-CE6DC042389E}"/>
            </a:ext>
          </a:extLst>
        </xdr:cNvPr>
        <xdr:cNvCxnSpPr/>
      </xdr:nvCxnSpPr>
      <xdr:spPr>
        <a:xfrm>
          <a:off x="1828800" y="6486525"/>
          <a:ext cx="79756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48260</xdr:rowOff>
    </xdr:from>
    <xdr:to>
      <xdr:col>6</xdr:col>
      <xdr:colOff>38100</xdr:colOff>
      <xdr:row>37</xdr:row>
      <xdr:rowOff>149860</xdr:rowOff>
    </xdr:to>
    <xdr:sp macro="" textlink="">
      <xdr:nvSpPr>
        <xdr:cNvPr id="81" name="楕円 80">
          <a:extLst>
            <a:ext uri="{FF2B5EF4-FFF2-40B4-BE49-F238E27FC236}">
              <a16:creationId xmlns:a16="http://schemas.microsoft.com/office/drawing/2014/main" id="{EB2D5963-C526-4E34-9C61-7CB26353242C}"/>
            </a:ext>
          </a:extLst>
        </xdr:cNvPr>
        <xdr:cNvSpPr/>
      </xdr:nvSpPr>
      <xdr:spPr>
        <a:xfrm>
          <a:off x="988060" y="6393815"/>
          <a:ext cx="7874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99060</xdr:rowOff>
    </xdr:from>
    <xdr:to>
      <xdr:col>10</xdr:col>
      <xdr:colOff>114300</xdr:colOff>
      <xdr:row>37</xdr:row>
      <xdr:rowOff>144780</xdr:rowOff>
    </xdr:to>
    <xdr:cxnSp macro="">
      <xdr:nvCxnSpPr>
        <xdr:cNvPr id="82" name="直線コネクタ 81">
          <a:extLst>
            <a:ext uri="{FF2B5EF4-FFF2-40B4-BE49-F238E27FC236}">
              <a16:creationId xmlns:a16="http://schemas.microsoft.com/office/drawing/2014/main" id="{32DAEA78-4AF8-4458-A940-C5BA35BC5CF3}"/>
            </a:ext>
          </a:extLst>
        </xdr:cNvPr>
        <xdr:cNvCxnSpPr/>
      </xdr:nvCxnSpPr>
      <xdr:spPr>
        <a:xfrm>
          <a:off x="1031240" y="6438900"/>
          <a:ext cx="79756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128287</xdr:rowOff>
    </xdr:from>
    <xdr:ext cx="405111" cy="259045"/>
    <xdr:sp macro="" textlink="">
      <xdr:nvSpPr>
        <xdr:cNvPr id="83" name="n_1aveValue【道路】&#10;有形固定資産減価償却率">
          <a:extLst>
            <a:ext uri="{FF2B5EF4-FFF2-40B4-BE49-F238E27FC236}">
              <a16:creationId xmlns:a16="http://schemas.microsoft.com/office/drawing/2014/main" id="{08012EB9-7426-454B-8206-9FF79EE6DB96}"/>
            </a:ext>
          </a:extLst>
        </xdr:cNvPr>
        <xdr:cNvSpPr txBox="1"/>
      </xdr:nvSpPr>
      <xdr:spPr>
        <a:xfrm>
          <a:off x="3239144" y="630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102887</xdr:rowOff>
    </xdr:from>
    <xdr:ext cx="405111" cy="259045"/>
    <xdr:sp macro="" textlink="">
      <xdr:nvSpPr>
        <xdr:cNvPr id="84" name="n_2aveValue【道路】&#10;有形固定資産減価償却率">
          <a:extLst>
            <a:ext uri="{FF2B5EF4-FFF2-40B4-BE49-F238E27FC236}">
              <a16:creationId xmlns:a16="http://schemas.microsoft.com/office/drawing/2014/main" id="{F6D3DF7D-9C77-4A8B-B5D4-D128409B38BE}"/>
            </a:ext>
          </a:extLst>
        </xdr:cNvPr>
        <xdr:cNvSpPr txBox="1"/>
      </xdr:nvSpPr>
      <xdr:spPr>
        <a:xfrm>
          <a:off x="2439044" y="661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41927</xdr:rowOff>
    </xdr:from>
    <xdr:ext cx="405111" cy="259045"/>
    <xdr:sp macro="" textlink="">
      <xdr:nvSpPr>
        <xdr:cNvPr id="85" name="n_3aveValue【道路】&#10;有形固定資産減価償却率">
          <a:extLst>
            <a:ext uri="{FF2B5EF4-FFF2-40B4-BE49-F238E27FC236}">
              <a16:creationId xmlns:a16="http://schemas.microsoft.com/office/drawing/2014/main" id="{142F49AE-B4AB-4641-948C-A491A2A4F561}"/>
            </a:ext>
          </a:extLst>
        </xdr:cNvPr>
        <xdr:cNvSpPr txBox="1"/>
      </xdr:nvSpPr>
      <xdr:spPr>
        <a:xfrm>
          <a:off x="1641484" y="6558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120667</xdr:rowOff>
    </xdr:from>
    <xdr:ext cx="405111" cy="259045"/>
    <xdr:sp macro="" textlink="">
      <xdr:nvSpPr>
        <xdr:cNvPr id="86" name="n_4aveValue【道路】&#10;有形固定資産減価償却率">
          <a:extLst>
            <a:ext uri="{FF2B5EF4-FFF2-40B4-BE49-F238E27FC236}">
              <a16:creationId xmlns:a16="http://schemas.microsoft.com/office/drawing/2014/main" id="{ABDCCC99-5A1F-46A2-B1F5-FB7128FADD99}"/>
            </a:ext>
          </a:extLst>
        </xdr:cNvPr>
        <xdr:cNvSpPr txBox="1"/>
      </xdr:nvSpPr>
      <xdr:spPr>
        <a:xfrm>
          <a:off x="855354" y="612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125747</xdr:rowOff>
    </xdr:from>
    <xdr:ext cx="405111" cy="259045"/>
    <xdr:sp macro="" textlink="">
      <xdr:nvSpPr>
        <xdr:cNvPr id="87" name="n_1mainValue【道路】&#10;有形固定資産減価償却率">
          <a:extLst>
            <a:ext uri="{FF2B5EF4-FFF2-40B4-BE49-F238E27FC236}">
              <a16:creationId xmlns:a16="http://schemas.microsoft.com/office/drawing/2014/main" id="{813C365C-431C-42C0-8731-C675C4B562F0}"/>
            </a:ext>
          </a:extLst>
        </xdr:cNvPr>
        <xdr:cNvSpPr txBox="1"/>
      </xdr:nvSpPr>
      <xdr:spPr>
        <a:xfrm>
          <a:off x="3239144" y="664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105427</xdr:rowOff>
    </xdr:from>
    <xdr:ext cx="405111" cy="259045"/>
    <xdr:sp macro="" textlink="">
      <xdr:nvSpPr>
        <xdr:cNvPr id="88" name="n_2mainValue【道路】&#10;有形固定資産減価償却率">
          <a:extLst>
            <a:ext uri="{FF2B5EF4-FFF2-40B4-BE49-F238E27FC236}">
              <a16:creationId xmlns:a16="http://schemas.microsoft.com/office/drawing/2014/main" id="{7830BED9-D530-4F98-89EC-42DBC3B551CF}"/>
            </a:ext>
          </a:extLst>
        </xdr:cNvPr>
        <xdr:cNvSpPr txBox="1"/>
      </xdr:nvSpPr>
      <xdr:spPr>
        <a:xfrm>
          <a:off x="2439044" y="6275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40657</xdr:rowOff>
    </xdr:from>
    <xdr:ext cx="405111" cy="259045"/>
    <xdr:sp macro="" textlink="">
      <xdr:nvSpPr>
        <xdr:cNvPr id="89" name="n_3mainValue【道路】&#10;有形固定資産減価償却率">
          <a:extLst>
            <a:ext uri="{FF2B5EF4-FFF2-40B4-BE49-F238E27FC236}">
              <a16:creationId xmlns:a16="http://schemas.microsoft.com/office/drawing/2014/main" id="{D615347D-9D90-4FEC-AC0F-36A225CD4DBC}"/>
            </a:ext>
          </a:extLst>
        </xdr:cNvPr>
        <xdr:cNvSpPr txBox="1"/>
      </xdr:nvSpPr>
      <xdr:spPr>
        <a:xfrm>
          <a:off x="1641484" y="621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140987</xdr:rowOff>
    </xdr:from>
    <xdr:ext cx="405111" cy="259045"/>
    <xdr:sp macro="" textlink="">
      <xdr:nvSpPr>
        <xdr:cNvPr id="90" name="n_4mainValue【道路】&#10;有形固定資産減価償却率">
          <a:extLst>
            <a:ext uri="{FF2B5EF4-FFF2-40B4-BE49-F238E27FC236}">
              <a16:creationId xmlns:a16="http://schemas.microsoft.com/office/drawing/2014/main" id="{3F7ECDF2-F73A-46B3-8A21-78EB2F7693E4}"/>
            </a:ext>
          </a:extLst>
        </xdr:cNvPr>
        <xdr:cNvSpPr txBox="1"/>
      </xdr:nvSpPr>
      <xdr:spPr>
        <a:xfrm>
          <a:off x="855354" y="6482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09409379-01AB-40D0-8007-E84D517CFB24}"/>
            </a:ext>
          </a:extLst>
        </xdr:cNvPr>
        <xdr:cNvSpPr/>
      </xdr:nvSpPr>
      <xdr:spPr>
        <a:xfrm>
          <a:off x="5960110" y="419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13B68EAE-471A-4CAB-8F61-521C0C7CB4A8}"/>
            </a:ext>
          </a:extLst>
        </xdr:cNvPr>
        <xdr:cNvSpPr/>
      </xdr:nvSpPr>
      <xdr:spPr>
        <a:xfrm>
          <a:off x="606044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0E516765-436F-4557-BF10-2F78368A942C}"/>
            </a:ext>
          </a:extLst>
        </xdr:cNvPr>
        <xdr:cNvSpPr/>
      </xdr:nvSpPr>
      <xdr:spPr>
        <a:xfrm>
          <a:off x="606044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80A58140-4E5D-4271-93F7-5B49C260EF3A}"/>
            </a:ext>
          </a:extLst>
        </xdr:cNvPr>
        <xdr:cNvSpPr/>
      </xdr:nvSpPr>
      <xdr:spPr>
        <a:xfrm>
          <a:off x="69888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8C1404C2-5246-490E-B800-45763F5A037F}"/>
            </a:ext>
          </a:extLst>
        </xdr:cNvPr>
        <xdr:cNvSpPr/>
      </xdr:nvSpPr>
      <xdr:spPr>
        <a:xfrm>
          <a:off x="69888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70BA77C2-B865-4ED2-9379-9EF8926627F2}"/>
            </a:ext>
          </a:extLst>
        </xdr:cNvPr>
        <xdr:cNvSpPr/>
      </xdr:nvSpPr>
      <xdr:spPr>
        <a:xfrm>
          <a:off x="80175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DA3A6BC7-8B38-4D3E-8033-7A21C825CF2A}"/>
            </a:ext>
          </a:extLst>
        </xdr:cNvPr>
        <xdr:cNvSpPr/>
      </xdr:nvSpPr>
      <xdr:spPr>
        <a:xfrm>
          <a:off x="80175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47FD7510-1E8C-47D7-93BD-C5FE6120E7B6}"/>
            </a:ext>
          </a:extLst>
        </xdr:cNvPr>
        <xdr:cNvSpPr/>
      </xdr:nvSpPr>
      <xdr:spPr>
        <a:xfrm>
          <a:off x="5960110" y="533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8C8BA746-F0D6-4DD2-858F-4425176FBBA9}"/>
            </a:ext>
          </a:extLst>
        </xdr:cNvPr>
        <xdr:cNvSpPr txBox="1"/>
      </xdr:nvSpPr>
      <xdr:spPr>
        <a:xfrm>
          <a:off x="592201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4DDDE27C-B229-4F21-9E05-86D1B5BD3CA6}"/>
            </a:ext>
          </a:extLst>
        </xdr:cNvPr>
        <xdr:cNvCxnSpPr/>
      </xdr:nvCxnSpPr>
      <xdr:spPr>
        <a:xfrm>
          <a:off x="5960110" y="7620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a:extLst>
            <a:ext uri="{FF2B5EF4-FFF2-40B4-BE49-F238E27FC236}">
              <a16:creationId xmlns:a16="http://schemas.microsoft.com/office/drawing/2014/main" id="{EA42F9EB-8F04-457C-855E-89D8EB4817E0}"/>
            </a:ext>
          </a:extLst>
        </xdr:cNvPr>
        <xdr:cNvCxnSpPr/>
      </xdr:nvCxnSpPr>
      <xdr:spPr>
        <a:xfrm>
          <a:off x="5960110" y="7239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a:extLst>
            <a:ext uri="{FF2B5EF4-FFF2-40B4-BE49-F238E27FC236}">
              <a16:creationId xmlns:a16="http://schemas.microsoft.com/office/drawing/2014/main" id="{7420F84D-2BE9-426B-B594-FB9CB135D6FA}"/>
            </a:ext>
          </a:extLst>
        </xdr:cNvPr>
        <xdr:cNvSpPr txBox="1"/>
      </xdr:nvSpPr>
      <xdr:spPr>
        <a:xfrm>
          <a:off x="5527221" y="709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a:extLst>
            <a:ext uri="{FF2B5EF4-FFF2-40B4-BE49-F238E27FC236}">
              <a16:creationId xmlns:a16="http://schemas.microsoft.com/office/drawing/2014/main" id="{E87EA1E1-A61A-4BB7-BC12-0714E6C7BC0A}"/>
            </a:ext>
          </a:extLst>
        </xdr:cNvPr>
        <xdr:cNvCxnSpPr/>
      </xdr:nvCxnSpPr>
      <xdr:spPr>
        <a:xfrm>
          <a:off x="5960110" y="6858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a:extLst>
            <a:ext uri="{FF2B5EF4-FFF2-40B4-BE49-F238E27FC236}">
              <a16:creationId xmlns:a16="http://schemas.microsoft.com/office/drawing/2014/main" id="{CEC3DBC2-AAD8-49C8-8747-1A52A0C22AB8}"/>
            </a:ext>
          </a:extLst>
        </xdr:cNvPr>
        <xdr:cNvSpPr txBox="1"/>
      </xdr:nvSpPr>
      <xdr:spPr>
        <a:xfrm>
          <a:off x="5485961" y="671387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a:extLst>
            <a:ext uri="{FF2B5EF4-FFF2-40B4-BE49-F238E27FC236}">
              <a16:creationId xmlns:a16="http://schemas.microsoft.com/office/drawing/2014/main" id="{7EBCC7AD-B41A-4E22-AB09-B4C1718464AA}"/>
            </a:ext>
          </a:extLst>
        </xdr:cNvPr>
        <xdr:cNvCxnSpPr/>
      </xdr:nvCxnSpPr>
      <xdr:spPr>
        <a:xfrm>
          <a:off x="5960110" y="6473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a:extLst>
            <a:ext uri="{FF2B5EF4-FFF2-40B4-BE49-F238E27FC236}">
              <a16:creationId xmlns:a16="http://schemas.microsoft.com/office/drawing/2014/main" id="{11CDB48E-8F43-47B2-8577-D5E99D406F82}"/>
            </a:ext>
          </a:extLst>
        </xdr:cNvPr>
        <xdr:cNvSpPr txBox="1"/>
      </xdr:nvSpPr>
      <xdr:spPr>
        <a:xfrm>
          <a:off x="5485961" y="633668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a:extLst>
            <a:ext uri="{FF2B5EF4-FFF2-40B4-BE49-F238E27FC236}">
              <a16:creationId xmlns:a16="http://schemas.microsoft.com/office/drawing/2014/main" id="{F2BEDB00-2335-48ED-8A23-46CFE37D30E6}"/>
            </a:ext>
          </a:extLst>
        </xdr:cNvPr>
        <xdr:cNvCxnSpPr/>
      </xdr:nvCxnSpPr>
      <xdr:spPr>
        <a:xfrm>
          <a:off x="5960110" y="6092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a:extLst>
            <a:ext uri="{FF2B5EF4-FFF2-40B4-BE49-F238E27FC236}">
              <a16:creationId xmlns:a16="http://schemas.microsoft.com/office/drawing/2014/main" id="{F1A2E79B-CFD5-4B35-A13F-73427BA18A6E}"/>
            </a:ext>
          </a:extLst>
        </xdr:cNvPr>
        <xdr:cNvSpPr txBox="1"/>
      </xdr:nvSpPr>
      <xdr:spPr>
        <a:xfrm>
          <a:off x="5485961" y="595568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a:extLst>
            <a:ext uri="{FF2B5EF4-FFF2-40B4-BE49-F238E27FC236}">
              <a16:creationId xmlns:a16="http://schemas.microsoft.com/office/drawing/2014/main" id="{DCA108A7-CA30-49F9-BC81-1E413B73DFF6}"/>
            </a:ext>
          </a:extLst>
        </xdr:cNvPr>
        <xdr:cNvCxnSpPr/>
      </xdr:nvCxnSpPr>
      <xdr:spPr>
        <a:xfrm>
          <a:off x="5960110" y="5711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10" name="テキスト ボックス 109">
          <a:extLst>
            <a:ext uri="{FF2B5EF4-FFF2-40B4-BE49-F238E27FC236}">
              <a16:creationId xmlns:a16="http://schemas.microsoft.com/office/drawing/2014/main" id="{731825BB-E56E-4EA3-BE16-4EC27DE74D2E}"/>
            </a:ext>
          </a:extLst>
        </xdr:cNvPr>
        <xdr:cNvSpPr txBox="1"/>
      </xdr:nvSpPr>
      <xdr:spPr>
        <a:xfrm>
          <a:off x="5416126" y="557468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a:extLst>
            <a:ext uri="{FF2B5EF4-FFF2-40B4-BE49-F238E27FC236}">
              <a16:creationId xmlns:a16="http://schemas.microsoft.com/office/drawing/2014/main" id="{5906C142-2FB2-41C5-9F53-2E33015C63FB}"/>
            </a:ext>
          </a:extLst>
        </xdr:cNvPr>
        <xdr:cNvCxnSpPr/>
      </xdr:nvCxnSpPr>
      <xdr:spPr>
        <a:xfrm>
          <a:off x="5960110" y="5330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2" name="テキスト ボックス 111">
          <a:extLst>
            <a:ext uri="{FF2B5EF4-FFF2-40B4-BE49-F238E27FC236}">
              <a16:creationId xmlns:a16="http://schemas.microsoft.com/office/drawing/2014/main" id="{1DDF7773-2927-4E8A-AC87-58AE06FBD6A5}"/>
            </a:ext>
          </a:extLst>
        </xdr:cNvPr>
        <xdr:cNvSpPr txBox="1"/>
      </xdr:nvSpPr>
      <xdr:spPr>
        <a:xfrm>
          <a:off x="5416126" y="519368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a:extLst>
            <a:ext uri="{FF2B5EF4-FFF2-40B4-BE49-F238E27FC236}">
              <a16:creationId xmlns:a16="http://schemas.microsoft.com/office/drawing/2014/main" id="{DABBFBD5-452A-4271-ABCD-16E6CD694836}"/>
            </a:ext>
          </a:extLst>
        </xdr:cNvPr>
        <xdr:cNvSpPr/>
      </xdr:nvSpPr>
      <xdr:spPr>
        <a:xfrm>
          <a:off x="5960110" y="533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137351</xdr:rowOff>
    </xdr:from>
    <xdr:to>
      <xdr:col>54</xdr:col>
      <xdr:colOff>189865</xdr:colOff>
      <xdr:row>42</xdr:row>
      <xdr:rowOff>37452</xdr:rowOff>
    </xdr:to>
    <xdr:cxnSp macro="">
      <xdr:nvCxnSpPr>
        <xdr:cNvPr id="114" name="直線コネクタ 113">
          <a:extLst>
            <a:ext uri="{FF2B5EF4-FFF2-40B4-BE49-F238E27FC236}">
              <a16:creationId xmlns:a16="http://schemas.microsoft.com/office/drawing/2014/main" id="{198FE33E-9335-4FB3-BD10-95D12C2B2E6C}"/>
            </a:ext>
          </a:extLst>
        </xdr:cNvPr>
        <xdr:cNvCxnSpPr/>
      </xdr:nvCxnSpPr>
      <xdr:spPr>
        <a:xfrm flipV="1">
          <a:off x="9429115" y="5619941"/>
          <a:ext cx="0" cy="16184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41279</xdr:rowOff>
    </xdr:from>
    <xdr:ext cx="469744" cy="259045"/>
    <xdr:sp macro="" textlink="">
      <xdr:nvSpPr>
        <xdr:cNvPr id="115" name="【道路】&#10;一人当たり延長最小値テキスト">
          <a:extLst>
            <a:ext uri="{FF2B5EF4-FFF2-40B4-BE49-F238E27FC236}">
              <a16:creationId xmlns:a16="http://schemas.microsoft.com/office/drawing/2014/main" id="{FF42323D-BC50-465F-B4F3-DF64AF880C20}"/>
            </a:ext>
          </a:extLst>
        </xdr:cNvPr>
        <xdr:cNvSpPr txBox="1"/>
      </xdr:nvSpPr>
      <xdr:spPr>
        <a:xfrm>
          <a:off x="9467850" y="7242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37452</xdr:rowOff>
    </xdr:from>
    <xdr:to>
      <xdr:col>55</xdr:col>
      <xdr:colOff>88900</xdr:colOff>
      <xdr:row>42</xdr:row>
      <xdr:rowOff>37452</xdr:rowOff>
    </xdr:to>
    <xdr:cxnSp macro="">
      <xdr:nvCxnSpPr>
        <xdr:cNvPr id="116" name="直線コネクタ 115">
          <a:extLst>
            <a:ext uri="{FF2B5EF4-FFF2-40B4-BE49-F238E27FC236}">
              <a16:creationId xmlns:a16="http://schemas.microsoft.com/office/drawing/2014/main" id="{CB7233F0-7A20-4D2D-B978-970CE3F785AB}"/>
            </a:ext>
          </a:extLst>
        </xdr:cNvPr>
        <xdr:cNvCxnSpPr/>
      </xdr:nvCxnSpPr>
      <xdr:spPr>
        <a:xfrm>
          <a:off x="9356090" y="7238352"/>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84028</xdr:rowOff>
    </xdr:from>
    <xdr:ext cx="599010" cy="259045"/>
    <xdr:sp macro="" textlink="">
      <xdr:nvSpPr>
        <xdr:cNvPr id="117" name="【道路】&#10;一人当たり延長最大値テキスト">
          <a:extLst>
            <a:ext uri="{FF2B5EF4-FFF2-40B4-BE49-F238E27FC236}">
              <a16:creationId xmlns:a16="http://schemas.microsoft.com/office/drawing/2014/main" id="{BF211116-975D-4A9B-9F87-B2C9F73D7D2A}"/>
            </a:ext>
          </a:extLst>
        </xdr:cNvPr>
        <xdr:cNvSpPr txBox="1"/>
      </xdr:nvSpPr>
      <xdr:spPr>
        <a:xfrm>
          <a:off x="9467850" y="5400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137351</xdr:rowOff>
    </xdr:from>
    <xdr:to>
      <xdr:col>55</xdr:col>
      <xdr:colOff>88900</xdr:colOff>
      <xdr:row>32</xdr:row>
      <xdr:rowOff>137351</xdr:rowOff>
    </xdr:to>
    <xdr:cxnSp macro="">
      <xdr:nvCxnSpPr>
        <xdr:cNvPr id="118" name="直線コネクタ 117">
          <a:extLst>
            <a:ext uri="{FF2B5EF4-FFF2-40B4-BE49-F238E27FC236}">
              <a16:creationId xmlns:a16="http://schemas.microsoft.com/office/drawing/2014/main" id="{3CFCF8D4-3BF5-4881-9C45-48C730D65851}"/>
            </a:ext>
          </a:extLst>
        </xdr:cNvPr>
        <xdr:cNvCxnSpPr/>
      </xdr:nvCxnSpPr>
      <xdr:spPr>
        <a:xfrm>
          <a:off x="9356090" y="5619941"/>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77170</xdr:rowOff>
    </xdr:from>
    <xdr:ext cx="534377" cy="259045"/>
    <xdr:sp macro="" textlink="">
      <xdr:nvSpPr>
        <xdr:cNvPr id="119" name="【道路】&#10;一人当たり延長平均値テキスト">
          <a:extLst>
            <a:ext uri="{FF2B5EF4-FFF2-40B4-BE49-F238E27FC236}">
              <a16:creationId xmlns:a16="http://schemas.microsoft.com/office/drawing/2014/main" id="{A8BBF508-3356-4199-AC42-C7105682F4A6}"/>
            </a:ext>
          </a:extLst>
        </xdr:cNvPr>
        <xdr:cNvSpPr txBox="1"/>
      </xdr:nvSpPr>
      <xdr:spPr>
        <a:xfrm>
          <a:off x="9467850" y="69351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98743</xdr:rowOff>
    </xdr:from>
    <xdr:to>
      <xdr:col>55</xdr:col>
      <xdr:colOff>50800</xdr:colOff>
      <xdr:row>41</xdr:row>
      <xdr:rowOff>28893</xdr:rowOff>
    </xdr:to>
    <xdr:sp macro="" textlink="">
      <xdr:nvSpPr>
        <xdr:cNvPr id="120" name="フローチャート: 判断 119">
          <a:extLst>
            <a:ext uri="{FF2B5EF4-FFF2-40B4-BE49-F238E27FC236}">
              <a16:creationId xmlns:a16="http://schemas.microsoft.com/office/drawing/2014/main" id="{18474DEE-7801-4F61-BBA3-190D5F475595}"/>
            </a:ext>
          </a:extLst>
        </xdr:cNvPr>
        <xdr:cNvSpPr/>
      </xdr:nvSpPr>
      <xdr:spPr>
        <a:xfrm>
          <a:off x="9394190" y="6952933"/>
          <a:ext cx="9017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109080</xdr:rowOff>
    </xdr:from>
    <xdr:to>
      <xdr:col>50</xdr:col>
      <xdr:colOff>165100</xdr:colOff>
      <xdr:row>41</xdr:row>
      <xdr:rowOff>39230</xdr:rowOff>
    </xdr:to>
    <xdr:sp macro="" textlink="">
      <xdr:nvSpPr>
        <xdr:cNvPr id="121" name="フローチャート: 判断 120">
          <a:extLst>
            <a:ext uri="{FF2B5EF4-FFF2-40B4-BE49-F238E27FC236}">
              <a16:creationId xmlns:a16="http://schemas.microsoft.com/office/drawing/2014/main" id="{06FFBD3D-9346-4AAD-8CA5-328FEBFD9FB2}"/>
            </a:ext>
          </a:extLst>
        </xdr:cNvPr>
        <xdr:cNvSpPr/>
      </xdr:nvSpPr>
      <xdr:spPr>
        <a:xfrm>
          <a:off x="8632190" y="6965175"/>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79299</xdr:rowOff>
    </xdr:from>
    <xdr:to>
      <xdr:col>46</xdr:col>
      <xdr:colOff>38100</xdr:colOff>
      <xdr:row>41</xdr:row>
      <xdr:rowOff>9449</xdr:rowOff>
    </xdr:to>
    <xdr:sp macro="" textlink="">
      <xdr:nvSpPr>
        <xdr:cNvPr id="122" name="フローチャート: 判断 121">
          <a:extLst>
            <a:ext uri="{FF2B5EF4-FFF2-40B4-BE49-F238E27FC236}">
              <a16:creationId xmlns:a16="http://schemas.microsoft.com/office/drawing/2014/main" id="{BB03ADA1-9CBC-45F3-ABE8-9FB3A9839CEC}"/>
            </a:ext>
          </a:extLst>
        </xdr:cNvPr>
        <xdr:cNvSpPr/>
      </xdr:nvSpPr>
      <xdr:spPr>
        <a:xfrm>
          <a:off x="7846060" y="6937299"/>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75540</xdr:rowOff>
    </xdr:from>
    <xdr:to>
      <xdr:col>41</xdr:col>
      <xdr:colOff>101600</xdr:colOff>
      <xdr:row>41</xdr:row>
      <xdr:rowOff>5690</xdr:rowOff>
    </xdr:to>
    <xdr:sp macro="" textlink="">
      <xdr:nvSpPr>
        <xdr:cNvPr id="123" name="フローチャート: 判断 122">
          <a:extLst>
            <a:ext uri="{FF2B5EF4-FFF2-40B4-BE49-F238E27FC236}">
              <a16:creationId xmlns:a16="http://schemas.microsoft.com/office/drawing/2014/main" id="{4762AA0B-FA87-425B-8C74-90D134921315}"/>
            </a:ext>
          </a:extLst>
        </xdr:cNvPr>
        <xdr:cNvSpPr/>
      </xdr:nvSpPr>
      <xdr:spPr>
        <a:xfrm>
          <a:off x="7029450" y="6933540"/>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76479</xdr:rowOff>
    </xdr:from>
    <xdr:to>
      <xdr:col>36</xdr:col>
      <xdr:colOff>165100</xdr:colOff>
      <xdr:row>41</xdr:row>
      <xdr:rowOff>6629</xdr:rowOff>
    </xdr:to>
    <xdr:sp macro="" textlink="">
      <xdr:nvSpPr>
        <xdr:cNvPr id="124" name="フローチャート: 判断 123">
          <a:extLst>
            <a:ext uri="{FF2B5EF4-FFF2-40B4-BE49-F238E27FC236}">
              <a16:creationId xmlns:a16="http://schemas.microsoft.com/office/drawing/2014/main" id="{A74273CF-F856-4A08-AD87-EB4C4C7ACD38}"/>
            </a:ext>
          </a:extLst>
        </xdr:cNvPr>
        <xdr:cNvSpPr/>
      </xdr:nvSpPr>
      <xdr:spPr>
        <a:xfrm>
          <a:off x="6231890" y="6934479"/>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E7F8624C-3060-4229-A869-29CBAF5E5329}"/>
            </a:ext>
          </a:extLst>
        </xdr:cNvPr>
        <xdr:cNvSpPr txBox="1"/>
      </xdr:nvSpPr>
      <xdr:spPr>
        <a:xfrm>
          <a:off x="92583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2F5C0A6F-5CE7-4BE5-AC94-85F820AA34FA}"/>
            </a:ext>
          </a:extLst>
        </xdr:cNvPr>
        <xdr:cNvSpPr txBox="1"/>
      </xdr:nvSpPr>
      <xdr:spPr>
        <a:xfrm>
          <a:off x="85153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AE665BB7-C7E7-4CDF-93E3-32317F357175}"/>
            </a:ext>
          </a:extLst>
        </xdr:cNvPr>
        <xdr:cNvSpPr txBox="1"/>
      </xdr:nvSpPr>
      <xdr:spPr>
        <a:xfrm>
          <a:off x="77177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193CA11F-44EB-4F36-92A6-919516B1E2F6}"/>
            </a:ext>
          </a:extLst>
        </xdr:cNvPr>
        <xdr:cNvSpPr txBox="1"/>
      </xdr:nvSpPr>
      <xdr:spPr>
        <a:xfrm>
          <a:off x="69126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B5F6D54C-6132-4166-B62A-201A2E39489A}"/>
            </a:ext>
          </a:extLst>
        </xdr:cNvPr>
        <xdr:cNvSpPr txBox="1"/>
      </xdr:nvSpPr>
      <xdr:spPr>
        <a:xfrm>
          <a:off x="61150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88087</xdr:rowOff>
    </xdr:from>
    <xdr:to>
      <xdr:col>55</xdr:col>
      <xdr:colOff>50800</xdr:colOff>
      <xdr:row>40</xdr:row>
      <xdr:rowOff>18237</xdr:rowOff>
    </xdr:to>
    <xdr:sp macro="" textlink="">
      <xdr:nvSpPr>
        <xdr:cNvPr id="130" name="楕円 129">
          <a:extLst>
            <a:ext uri="{FF2B5EF4-FFF2-40B4-BE49-F238E27FC236}">
              <a16:creationId xmlns:a16="http://schemas.microsoft.com/office/drawing/2014/main" id="{F124FCE3-A44F-40EC-A5DC-3A9296028F37}"/>
            </a:ext>
          </a:extLst>
        </xdr:cNvPr>
        <xdr:cNvSpPr/>
      </xdr:nvSpPr>
      <xdr:spPr>
        <a:xfrm>
          <a:off x="9394190" y="6778447"/>
          <a:ext cx="9017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110964</xdr:rowOff>
    </xdr:from>
    <xdr:ext cx="534377" cy="259045"/>
    <xdr:sp macro="" textlink="">
      <xdr:nvSpPr>
        <xdr:cNvPr id="131" name="【道路】&#10;一人当たり延長該当値テキスト">
          <a:extLst>
            <a:ext uri="{FF2B5EF4-FFF2-40B4-BE49-F238E27FC236}">
              <a16:creationId xmlns:a16="http://schemas.microsoft.com/office/drawing/2014/main" id="{40804C05-F4E8-41D0-A848-22C3340F7BE4}"/>
            </a:ext>
          </a:extLst>
        </xdr:cNvPr>
        <xdr:cNvSpPr txBox="1"/>
      </xdr:nvSpPr>
      <xdr:spPr>
        <a:xfrm>
          <a:off x="9467850" y="6626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87617</xdr:rowOff>
    </xdr:from>
    <xdr:to>
      <xdr:col>50</xdr:col>
      <xdr:colOff>165100</xdr:colOff>
      <xdr:row>40</xdr:row>
      <xdr:rowOff>17767</xdr:rowOff>
    </xdr:to>
    <xdr:sp macro="" textlink="">
      <xdr:nvSpPr>
        <xdr:cNvPr id="132" name="楕円 131">
          <a:extLst>
            <a:ext uri="{FF2B5EF4-FFF2-40B4-BE49-F238E27FC236}">
              <a16:creationId xmlns:a16="http://schemas.microsoft.com/office/drawing/2014/main" id="{EB3DB82B-38D3-4A59-BB34-E7A7A3A69D3E}"/>
            </a:ext>
          </a:extLst>
        </xdr:cNvPr>
        <xdr:cNvSpPr/>
      </xdr:nvSpPr>
      <xdr:spPr>
        <a:xfrm>
          <a:off x="8632190" y="6776072"/>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138417</xdr:rowOff>
    </xdr:from>
    <xdr:to>
      <xdr:col>55</xdr:col>
      <xdr:colOff>0</xdr:colOff>
      <xdr:row>39</xdr:row>
      <xdr:rowOff>138887</xdr:rowOff>
    </xdr:to>
    <xdr:cxnSp macro="">
      <xdr:nvCxnSpPr>
        <xdr:cNvPr id="133" name="直線コネクタ 132">
          <a:extLst>
            <a:ext uri="{FF2B5EF4-FFF2-40B4-BE49-F238E27FC236}">
              <a16:creationId xmlns:a16="http://schemas.microsoft.com/office/drawing/2014/main" id="{E3028BD2-3185-4ED9-890F-77DB98CB99C5}"/>
            </a:ext>
          </a:extLst>
        </xdr:cNvPr>
        <xdr:cNvCxnSpPr/>
      </xdr:nvCxnSpPr>
      <xdr:spPr>
        <a:xfrm>
          <a:off x="8686800" y="6821157"/>
          <a:ext cx="742950" cy="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92507</xdr:rowOff>
    </xdr:from>
    <xdr:to>
      <xdr:col>46</xdr:col>
      <xdr:colOff>38100</xdr:colOff>
      <xdr:row>40</xdr:row>
      <xdr:rowOff>22657</xdr:rowOff>
    </xdr:to>
    <xdr:sp macro="" textlink="">
      <xdr:nvSpPr>
        <xdr:cNvPr id="134" name="楕円 133">
          <a:extLst>
            <a:ext uri="{FF2B5EF4-FFF2-40B4-BE49-F238E27FC236}">
              <a16:creationId xmlns:a16="http://schemas.microsoft.com/office/drawing/2014/main" id="{72957A8A-962B-4430-95BB-FB1C4D908E7D}"/>
            </a:ext>
          </a:extLst>
        </xdr:cNvPr>
        <xdr:cNvSpPr/>
      </xdr:nvSpPr>
      <xdr:spPr>
        <a:xfrm>
          <a:off x="7846060" y="6782867"/>
          <a:ext cx="7874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138417</xdr:rowOff>
    </xdr:from>
    <xdr:to>
      <xdr:col>50</xdr:col>
      <xdr:colOff>114300</xdr:colOff>
      <xdr:row>39</xdr:row>
      <xdr:rowOff>143307</xdr:rowOff>
    </xdr:to>
    <xdr:cxnSp macro="">
      <xdr:nvCxnSpPr>
        <xdr:cNvPr id="135" name="直線コネクタ 134">
          <a:extLst>
            <a:ext uri="{FF2B5EF4-FFF2-40B4-BE49-F238E27FC236}">
              <a16:creationId xmlns:a16="http://schemas.microsoft.com/office/drawing/2014/main" id="{00C712F2-48AF-4239-9E25-DAFD3670612F}"/>
            </a:ext>
          </a:extLst>
        </xdr:cNvPr>
        <xdr:cNvCxnSpPr/>
      </xdr:nvCxnSpPr>
      <xdr:spPr>
        <a:xfrm flipV="1">
          <a:off x="7889240" y="6821157"/>
          <a:ext cx="797560" cy="6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97612</xdr:rowOff>
    </xdr:from>
    <xdr:to>
      <xdr:col>41</xdr:col>
      <xdr:colOff>101600</xdr:colOff>
      <xdr:row>40</xdr:row>
      <xdr:rowOff>27762</xdr:rowOff>
    </xdr:to>
    <xdr:sp macro="" textlink="">
      <xdr:nvSpPr>
        <xdr:cNvPr id="136" name="楕円 135">
          <a:extLst>
            <a:ext uri="{FF2B5EF4-FFF2-40B4-BE49-F238E27FC236}">
              <a16:creationId xmlns:a16="http://schemas.microsoft.com/office/drawing/2014/main" id="{FD4AF178-D66E-4AAF-AE09-43F8DCD12343}"/>
            </a:ext>
          </a:extLst>
        </xdr:cNvPr>
        <xdr:cNvSpPr/>
      </xdr:nvSpPr>
      <xdr:spPr>
        <a:xfrm>
          <a:off x="7029450" y="6780352"/>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143307</xdr:rowOff>
    </xdr:from>
    <xdr:to>
      <xdr:col>45</xdr:col>
      <xdr:colOff>177800</xdr:colOff>
      <xdr:row>39</xdr:row>
      <xdr:rowOff>148412</xdr:rowOff>
    </xdr:to>
    <xdr:cxnSp macro="">
      <xdr:nvCxnSpPr>
        <xdr:cNvPr id="137" name="直線コネクタ 136">
          <a:extLst>
            <a:ext uri="{FF2B5EF4-FFF2-40B4-BE49-F238E27FC236}">
              <a16:creationId xmlns:a16="http://schemas.microsoft.com/office/drawing/2014/main" id="{F9C95FB1-B00C-4343-8F90-2AA981F2469D}"/>
            </a:ext>
          </a:extLst>
        </xdr:cNvPr>
        <xdr:cNvCxnSpPr/>
      </xdr:nvCxnSpPr>
      <xdr:spPr>
        <a:xfrm flipV="1">
          <a:off x="7084060" y="6827952"/>
          <a:ext cx="805180" cy="5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103645</xdr:rowOff>
    </xdr:from>
    <xdr:to>
      <xdr:col>36</xdr:col>
      <xdr:colOff>165100</xdr:colOff>
      <xdr:row>40</xdr:row>
      <xdr:rowOff>33795</xdr:rowOff>
    </xdr:to>
    <xdr:sp macro="" textlink="">
      <xdr:nvSpPr>
        <xdr:cNvPr id="138" name="楕円 137">
          <a:extLst>
            <a:ext uri="{FF2B5EF4-FFF2-40B4-BE49-F238E27FC236}">
              <a16:creationId xmlns:a16="http://schemas.microsoft.com/office/drawing/2014/main" id="{B239D3C5-D4CE-4077-90E3-496899632121}"/>
            </a:ext>
          </a:extLst>
        </xdr:cNvPr>
        <xdr:cNvSpPr/>
      </xdr:nvSpPr>
      <xdr:spPr>
        <a:xfrm>
          <a:off x="6231890" y="6788290"/>
          <a:ext cx="1092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148412</xdr:rowOff>
    </xdr:from>
    <xdr:to>
      <xdr:col>41</xdr:col>
      <xdr:colOff>50800</xdr:colOff>
      <xdr:row>39</xdr:row>
      <xdr:rowOff>154445</xdr:rowOff>
    </xdr:to>
    <xdr:cxnSp macro="">
      <xdr:nvCxnSpPr>
        <xdr:cNvPr id="139" name="直線コネクタ 138">
          <a:extLst>
            <a:ext uri="{FF2B5EF4-FFF2-40B4-BE49-F238E27FC236}">
              <a16:creationId xmlns:a16="http://schemas.microsoft.com/office/drawing/2014/main" id="{B842E08A-3BEA-432F-92CB-8E130641C0C7}"/>
            </a:ext>
          </a:extLst>
        </xdr:cNvPr>
        <xdr:cNvCxnSpPr/>
      </xdr:nvCxnSpPr>
      <xdr:spPr>
        <a:xfrm flipV="1">
          <a:off x="6286500" y="6833057"/>
          <a:ext cx="797560" cy="7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41</xdr:row>
      <xdr:rowOff>30357</xdr:rowOff>
    </xdr:from>
    <xdr:ext cx="534377" cy="259045"/>
    <xdr:sp macro="" textlink="">
      <xdr:nvSpPr>
        <xdr:cNvPr id="140" name="n_1aveValue【道路】&#10;一人当たり延長">
          <a:extLst>
            <a:ext uri="{FF2B5EF4-FFF2-40B4-BE49-F238E27FC236}">
              <a16:creationId xmlns:a16="http://schemas.microsoft.com/office/drawing/2014/main" id="{526B479B-8F03-4D7A-9E8E-576C8188879B}"/>
            </a:ext>
          </a:extLst>
        </xdr:cNvPr>
        <xdr:cNvSpPr txBox="1"/>
      </xdr:nvSpPr>
      <xdr:spPr>
        <a:xfrm>
          <a:off x="8422151" y="7057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576</xdr:rowOff>
    </xdr:from>
    <xdr:ext cx="534377" cy="259045"/>
    <xdr:sp macro="" textlink="">
      <xdr:nvSpPr>
        <xdr:cNvPr id="141" name="n_2aveValue【道路】&#10;一人当たり延長">
          <a:extLst>
            <a:ext uri="{FF2B5EF4-FFF2-40B4-BE49-F238E27FC236}">
              <a16:creationId xmlns:a16="http://schemas.microsoft.com/office/drawing/2014/main" id="{B0601293-7160-42F4-BC84-693F540076DB}"/>
            </a:ext>
          </a:extLst>
        </xdr:cNvPr>
        <xdr:cNvSpPr txBox="1"/>
      </xdr:nvSpPr>
      <xdr:spPr>
        <a:xfrm>
          <a:off x="7641101" y="7030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168267</xdr:rowOff>
    </xdr:from>
    <xdr:ext cx="534377" cy="259045"/>
    <xdr:sp macro="" textlink="">
      <xdr:nvSpPr>
        <xdr:cNvPr id="142" name="n_3aveValue【道路】&#10;一人当たり延長">
          <a:extLst>
            <a:ext uri="{FF2B5EF4-FFF2-40B4-BE49-F238E27FC236}">
              <a16:creationId xmlns:a16="http://schemas.microsoft.com/office/drawing/2014/main" id="{791EE0F2-7290-4818-8C4F-E218703D25D0}"/>
            </a:ext>
          </a:extLst>
        </xdr:cNvPr>
        <xdr:cNvSpPr txBox="1"/>
      </xdr:nvSpPr>
      <xdr:spPr>
        <a:xfrm>
          <a:off x="6854971" y="7030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169206</xdr:rowOff>
    </xdr:from>
    <xdr:ext cx="534377" cy="259045"/>
    <xdr:sp macro="" textlink="">
      <xdr:nvSpPr>
        <xdr:cNvPr id="143" name="n_4aveValue【道路】&#10;一人当たり延長">
          <a:extLst>
            <a:ext uri="{FF2B5EF4-FFF2-40B4-BE49-F238E27FC236}">
              <a16:creationId xmlns:a16="http://schemas.microsoft.com/office/drawing/2014/main" id="{10D21DBA-0A2F-4543-996D-677AB01E038A}"/>
            </a:ext>
          </a:extLst>
        </xdr:cNvPr>
        <xdr:cNvSpPr txBox="1"/>
      </xdr:nvSpPr>
      <xdr:spPr>
        <a:xfrm>
          <a:off x="6038361" y="7031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38</xdr:row>
      <xdr:rowOff>34294</xdr:rowOff>
    </xdr:from>
    <xdr:ext cx="534377" cy="259045"/>
    <xdr:sp macro="" textlink="">
      <xdr:nvSpPr>
        <xdr:cNvPr id="144" name="n_1mainValue【道路】&#10;一人当たり延長">
          <a:extLst>
            <a:ext uri="{FF2B5EF4-FFF2-40B4-BE49-F238E27FC236}">
              <a16:creationId xmlns:a16="http://schemas.microsoft.com/office/drawing/2014/main" id="{33AC5AAE-1724-4AB1-A895-9B63095F7494}"/>
            </a:ext>
          </a:extLst>
        </xdr:cNvPr>
        <xdr:cNvSpPr txBox="1"/>
      </xdr:nvSpPr>
      <xdr:spPr>
        <a:xfrm>
          <a:off x="8422151" y="6549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39184</xdr:rowOff>
    </xdr:from>
    <xdr:ext cx="534377" cy="259045"/>
    <xdr:sp macro="" textlink="">
      <xdr:nvSpPr>
        <xdr:cNvPr id="145" name="n_2mainValue【道路】&#10;一人当たり延長">
          <a:extLst>
            <a:ext uri="{FF2B5EF4-FFF2-40B4-BE49-F238E27FC236}">
              <a16:creationId xmlns:a16="http://schemas.microsoft.com/office/drawing/2014/main" id="{612CFB8B-21C0-4EBF-B6A5-AD745F0C6E3F}"/>
            </a:ext>
          </a:extLst>
        </xdr:cNvPr>
        <xdr:cNvSpPr txBox="1"/>
      </xdr:nvSpPr>
      <xdr:spPr>
        <a:xfrm>
          <a:off x="7641101" y="6554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44289</xdr:rowOff>
    </xdr:from>
    <xdr:ext cx="534377" cy="259045"/>
    <xdr:sp macro="" textlink="">
      <xdr:nvSpPr>
        <xdr:cNvPr id="146" name="n_3mainValue【道路】&#10;一人当たり延長">
          <a:extLst>
            <a:ext uri="{FF2B5EF4-FFF2-40B4-BE49-F238E27FC236}">
              <a16:creationId xmlns:a16="http://schemas.microsoft.com/office/drawing/2014/main" id="{0FE8C8C6-F574-4844-8B8D-15B1AC294B09}"/>
            </a:ext>
          </a:extLst>
        </xdr:cNvPr>
        <xdr:cNvSpPr txBox="1"/>
      </xdr:nvSpPr>
      <xdr:spPr>
        <a:xfrm>
          <a:off x="6854971" y="6561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50322</xdr:rowOff>
    </xdr:from>
    <xdr:ext cx="534377" cy="259045"/>
    <xdr:sp macro="" textlink="">
      <xdr:nvSpPr>
        <xdr:cNvPr id="147" name="n_4mainValue【道路】&#10;一人当たり延長">
          <a:extLst>
            <a:ext uri="{FF2B5EF4-FFF2-40B4-BE49-F238E27FC236}">
              <a16:creationId xmlns:a16="http://schemas.microsoft.com/office/drawing/2014/main" id="{4772A0DC-42EA-453C-9E67-51F8D513BCB4}"/>
            </a:ext>
          </a:extLst>
        </xdr:cNvPr>
        <xdr:cNvSpPr txBox="1"/>
      </xdr:nvSpPr>
      <xdr:spPr>
        <a:xfrm>
          <a:off x="6038361" y="6569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a:extLst>
            <a:ext uri="{FF2B5EF4-FFF2-40B4-BE49-F238E27FC236}">
              <a16:creationId xmlns:a16="http://schemas.microsoft.com/office/drawing/2014/main" id="{B54D3806-185B-444F-ACCD-4543F789B8B2}"/>
            </a:ext>
          </a:extLst>
        </xdr:cNvPr>
        <xdr:cNvSpPr/>
      </xdr:nvSpPr>
      <xdr:spPr>
        <a:xfrm>
          <a:off x="685800" y="800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a:extLst>
            <a:ext uri="{FF2B5EF4-FFF2-40B4-BE49-F238E27FC236}">
              <a16:creationId xmlns:a16="http://schemas.microsoft.com/office/drawing/2014/main" id="{A3EAA1E7-4FF1-4982-8035-4D2FD4F8E574}"/>
            </a:ext>
          </a:extLst>
        </xdr:cNvPr>
        <xdr:cNvSpPr/>
      </xdr:nvSpPr>
      <xdr:spPr>
        <a:xfrm>
          <a:off x="8166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a:extLst>
            <a:ext uri="{FF2B5EF4-FFF2-40B4-BE49-F238E27FC236}">
              <a16:creationId xmlns:a16="http://schemas.microsoft.com/office/drawing/2014/main" id="{C4742FFA-C558-4684-B23F-3BBF829D86D1}"/>
            </a:ext>
          </a:extLst>
        </xdr:cNvPr>
        <xdr:cNvSpPr/>
      </xdr:nvSpPr>
      <xdr:spPr>
        <a:xfrm>
          <a:off x="8166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a:extLst>
            <a:ext uri="{FF2B5EF4-FFF2-40B4-BE49-F238E27FC236}">
              <a16:creationId xmlns:a16="http://schemas.microsoft.com/office/drawing/2014/main" id="{506586F1-827E-43DB-9852-D8DA48E34CA4}"/>
            </a:ext>
          </a:extLst>
        </xdr:cNvPr>
        <xdr:cNvSpPr/>
      </xdr:nvSpPr>
      <xdr:spPr>
        <a:xfrm>
          <a:off x="17145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a:extLst>
            <a:ext uri="{FF2B5EF4-FFF2-40B4-BE49-F238E27FC236}">
              <a16:creationId xmlns:a16="http://schemas.microsoft.com/office/drawing/2014/main" id="{A1A59AC9-9C66-4CFF-B7A1-3DB1D1077563}"/>
            </a:ext>
          </a:extLst>
        </xdr:cNvPr>
        <xdr:cNvSpPr/>
      </xdr:nvSpPr>
      <xdr:spPr>
        <a:xfrm>
          <a:off x="17145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a:extLst>
            <a:ext uri="{FF2B5EF4-FFF2-40B4-BE49-F238E27FC236}">
              <a16:creationId xmlns:a16="http://schemas.microsoft.com/office/drawing/2014/main" id="{34AC1D1F-3BA0-4C01-81D1-38E478844CA0}"/>
            </a:ext>
          </a:extLst>
        </xdr:cNvPr>
        <xdr:cNvSpPr/>
      </xdr:nvSpPr>
      <xdr:spPr>
        <a:xfrm>
          <a:off x="27432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a:extLst>
            <a:ext uri="{FF2B5EF4-FFF2-40B4-BE49-F238E27FC236}">
              <a16:creationId xmlns:a16="http://schemas.microsoft.com/office/drawing/2014/main" id="{41882C39-1AF4-4E7A-82B2-A22414B7CD6E}"/>
            </a:ext>
          </a:extLst>
        </xdr:cNvPr>
        <xdr:cNvSpPr/>
      </xdr:nvSpPr>
      <xdr:spPr>
        <a:xfrm>
          <a:off x="27432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a:extLst>
            <a:ext uri="{FF2B5EF4-FFF2-40B4-BE49-F238E27FC236}">
              <a16:creationId xmlns:a16="http://schemas.microsoft.com/office/drawing/2014/main" id="{C1AC5986-5B9D-442D-90B9-713A11BB4FC0}"/>
            </a:ext>
          </a:extLst>
        </xdr:cNvPr>
        <xdr:cNvSpPr/>
      </xdr:nvSpPr>
      <xdr:spPr>
        <a:xfrm>
          <a:off x="685800" y="914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a:extLst>
            <a:ext uri="{FF2B5EF4-FFF2-40B4-BE49-F238E27FC236}">
              <a16:creationId xmlns:a16="http://schemas.microsoft.com/office/drawing/2014/main" id="{04163669-C15C-4250-8A63-0A07A735F87D}"/>
            </a:ext>
          </a:extLst>
        </xdr:cNvPr>
        <xdr:cNvSpPr txBox="1"/>
      </xdr:nvSpPr>
      <xdr:spPr>
        <a:xfrm>
          <a:off x="66675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a:extLst>
            <a:ext uri="{FF2B5EF4-FFF2-40B4-BE49-F238E27FC236}">
              <a16:creationId xmlns:a16="http://schemas.microsoft.com/office/drawing/2014/main" id="{8673DC68-9B79-4212-B386-FE11BF09F01E}"/>
            </a:ext>
          </a:extLst>
        </xdr:cNvPr>
        <xdr:cNvCxnSpPr/>
      </xdr:nvCxnSpPr>
      <xdr:spPr>
        <a:xfrm>
          <a:off x="685800" y="1143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a:extLst>
            <a:ext uri="{FF2B5EF4-FFF2-40B4-BE49-F238E27FC236}">
              <a16:creationId xmlns:a16="http://schemas.microsoft.com/office/drawing/2014/main" id="{8BFD1EC5-5F34-47AB-94D4-DE34AE39B0D6}"/>
            </a:ext>
          </a:extLst>
        </xdr:cNvPr>
        <xdr:cNvSpPr txBox="1"/>
      </xdr:nvSpPr>
      <xdr:spPr>
        <a:xfrm>
          <a:off x="273866" y="1128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9" name="直線コネクタ 158">
          <a:extLst>
            <a:ext uri="{FF2B5EF4-FFF2-40B4-BE49-F238E27FC236}">
              <a16:creationId xmlns:a16="http://schemas.microsoft.com/office/drawing/2014/main" id="{8CF5285B-28D9-4306-A642-E71F235E76D4}"/>
            </a:ext>
          </a:extLst>
        </xdr:cNvPr>
        <xdr:cNvCxnSpPr/>
      </xdr:nvCxnSpPr>
      <xdr:spPr>
        <a:xfrm>
          <a:off x="685800" y="1104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60" name="テキスト ボックス 159">
          <a:extLst>
            <a:ext uri="{FF2B5EF4-FFF2-40B4-BE49-F238E27FC236}">
              <a16:creationId xmlns:a16="http://schemas.microsoft.com/office/drawing/2014/main" id="{B7E7533B-3C6F-488B-AF51-D4A12A6CE663}"/>
            </a:ext>
          </a:extLst>
        </xdr:cNvPr>
        <xdr:cNvSpPr txBox="1"/>
      </xdr:nvSpPr>
      <xdr:spPr>
        <a:xfrm>
          <a:off x="343701" y="10904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1" name="直線コネクタ 160">
          <a:extLst>
            <a:ext uri="{FF2B5EF4-FFF2-40B4-BE49-F238E27FC236}">
              <a16:creationId xmlns:a16="http://schemas.microsoft.com/office/drawing/2014/main" id="{BF5576E0-660D-4C48-85C1-E0289064B75B}"/>
            </a:ext>
          </a:extLst>
        </xdr:cNvPr>
        <xdr:cNvCxnSpPr/>
      </xdr:nvCxnSpPr>
      <xdr:spPr>
        <a:xfrm>
          <a:off x="685800" y="1066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2" name="テキスト ボックス 161">
          <a:extLst>
            <a:ext uri="{FF2B5EF4-FFF2-40B4-BE49-F238E27FC236}">
              <a16:creationId xmlns:a16="http://schemas.microsoft.com/office/drawing/2014/main" id="{4875F893-3752-40E4-8557-C00112F1763D}"/>
            </a:ext>
          </a:extLst>
        </xdr:cNvPr>
        <xdr:cNvSpPr txBox="1"/>
      </xdr:nvSpPr>
      <xdr:spPr>
        <a:xfrm>
          <a:off x="343701" y="10523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3" name="直線コネクタ 162">
          <a:extLst>
            <a:ext uri="{FF2B5EF4-FFF2-40B4-BE49-F238E27FC236}">
              <a16:creationId xmlns:a16="http://schemas.microsoft.com/office/drawing/2014/main" id="{E6A43F40-6ED9-46A9-8132-66C2963DE407}"/>
            </a:ext>
          </a:extLst>
        </xdr:cNvPr>
        <xdr:cNvCxnSpPr/>
      </xdr:nvCxnSpPr>
      <xdr:spPr>
        <a:xfrm>
          <a:off x="685800" y="1028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4" name="テキスト ボックス 163">
          <a:extLst>
            <a:ext uri="{FF2B5EF4-FFF2-40B4-BE49-F238E27FC236}">
              <a16:creationId xmlns:a16="http://schemas.microsoft.com/office/drawing/2014/main" id="{3FAADC2A-546A-42D3-BCCE-7F79CFCA328C}"/>
            </a:ext>
          </a:extLst>
        </xdr:cNvPr>
        <xdr:cNvSpPr txBox="1"/>
      </xdr:nvSpPr>
      <xdr:spPr>
        <a:xfrm>
          <a:off x="343701" y="10142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5" name="直線コネクタ 164">
          <a:extLst>
            <a:ext uri="{FF2B5EF4-FFF2-40B4-BE49-F238E27FC236}">
              <a16:creationId xmlns:a16="http://schemas.microsoft.com/office/drawing/2014/main" id="{8A1733A2-B81F-4131-9763-53AE68E59D45}"/>
            </a:ext>
          </a:extLst>
        </xdr:cNvPr>
        <xdr:cNvCxnSpPr/>
      </xdr:nvCxnSpPr>
      <xdr:spPr>
        <a:xfrm>
          <a:off x="685800" y="990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6" name="テキスト ボックス 165">
          <a:extLst>
            <a:ext uri="{FF2B5EF4-FFF2-40B4-BE49-F238E27FC236}">
              <a16:creationId xmlns:a16="http://schemas.microsoft.com/office/drawing/2014/main" id="{067C3026-6F34-4E69-A2E9-24480CA3B00D}"/>
            </a:ext>
          </a:extLst>
        </xdr:cNvPr>
        <xdr:cNvSpPr txBox="1"/>
      </xdr:nvSpPr>
      <xdr:spPr>
        <a:xfrm>
          <a:off x="343701" y="9765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7" name="直線コネクタ 166">
          <a:extLst>
            <a:ext uri="{FF2B5EF4-FFF2-40B4-BE49-F238E27FC236}">
              <a16:creationId xmlns:a16="http://schemas.microsoft.com/office/drawing/2014/main" id="{61BEE998-1468-43E9-BF4E-6327D4B5CF05}"/>
            </a:ext>
          </a:extLst>
        </xdr:cNvPr>
        <xdr:cNvCxnSpPr/>
      </xdr:nvCxnSpPr>
      <xdr:spPr>
        <a:xfrm>
          <a:off x="685800" y="9521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124477</xdr:rowOff>
    </xdr:from>
    <xdr:ext cx="338939" cy="259045"/>
    <xdr:sp macro="" textlink="">
      <xdr:nvSpPr>
        <xdr:cNvPr id="168" name="テキスト ボックス 167">
          <a:extLst>
            <a:ext uri="{FF2B5EF4-FFF2-40B4-BE49-F238E27FC236}">
              <a16:creationId xmlns:a16="http://schemas.microsoft.com/office/drawing/2014/main" id="{8F412E7B-23F1-4619-8B43-17F012E9C229}"/>
            </a:ext>
          </a:extLst>
        </xdr:cNvPr>
        <xdr:cNvSpPr txBox="1"/>
      </xdr:nvSpPr>
      <xdr:spPr>
        <a:xfrm>
          <a:off x="386866" y="938468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a:extLst>
            <a:ext uri="{FF2B5EF4-FFF2-40B4-BE49-F238E27FC236}">
              <a16:creationId xmlns:a16="http://schemas.microsoft.com/office/drawing/2014/main" id="{68B48BA2-E70F-4919-B357-3AB67B279063}"/>
            </a:ext>
          </a:extLst>
        </xdr:cNvPr>
        <xdr:cNvCxnSpPr/>
      </xdr:nvCxnSpPr>
      <xdr:spPr>
        <a:xfrm>
          <a:off x="685800" y="914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a:extLst>
            <a:ext uri="{FF2B5EF4-FFF2-40B4-BE49-F238E27FC236}">
              <a16:creationId xmlns:a16="http://schemas.microsoft.com/office/drawing/2014/main" id="{0DF881CD-B90F-4EE5-8F3D-DDE7F6999372}"/>
            </a:ext>
          </a:extLst>
        </xdr:cNvPr>
        <xdr:cNvSpPr/>
      </xdr:nvSpPr>
      <xdr:spPr>
        <a:xfrm>
          <a:off x="685800" y="914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57150</xdr:rowOff>
    </xdr:from>
    <xdr:to>
      <xdr:col>24</xdr:col>
      <xdr:colOff>62865</xdr:colOff>
      <xdr:row>64</xdr:row>
      <xdr:rowOff>114300</xdr:rowOff>
    </xdr:to>
    <xdr:cxnSp macro="">
      <xdr:nvCxnSpPr>
        <xdr:cNvPr id="171" name="直線コネクタ 170">
          <a:extLst>
            <a:ext uri="{FF2B5EF4-FFF2-40B4-BE49-F238E27FC236}">
              <a16:creationId xmlns:a16="http://schemas.microsoft.com/office/drawing/2014/main" id="{78E6FE56-BE42-480F-84D7-13EF6CB0CFDB}"/>
            </a:ext>
          </a:extLst>
        </xdr:cNvPr>
        <xdr:cNvCxnSpPr/>
      </xdr:nvCxnSpPr>
      <xdr:spPr>
        <a:xfrm flipV="1">
          <a:off x="4173855" y="9654540"/>
          <a:ext cx="0" cy="1432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118127</xdr:rowOff>
    </xdr:from>
    <xdr:ext cx="405111" cy="259045"/>
    <xdr:sp macro="" textlink="">
      <xdr:nvSpPr>
        <xdr:cNvPr id="172" name="【橋りょう・トンネル】&#10;有形固定資産減価償却率最小値テキスト">
          <a:extLst>
            <a:ext uri="{FF2B5EF4-FFF2-40B4-BE49-F238E27FC236}">
              <a16:creationId xmlns:a16="http://schemas.microsoft.com/office/drawing/2014/main" id="{766AECA4-4421-4841-B94A-07FAF781CBD1}"/>
            </a:ext>
          </a:extLst>
        </xdr:cNvPr>
        <xdr:cNvSpPr txBox="1"/>
      </xdr:nvSpPr>
      <xdr:spPr>
        <a:xfrm>
          <a:off x="4212590" y="11092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114300</xdr:rowOff>
    </xdr:from>
    <xdr:to>
      <xdr:col>24</xdr:col>
      <xdr:colOff>152400</xdr:colOff>
      <xdr:row>64</xdr:row>
      <xdr:rowOff>114300</xdr:rowOff>
    </xdr:to>
    <xdr:cxnSp macro="">
      <xdr:nvCxnSpPr>
        <xdr:cNvPr id="173" name="直線コネクタ 172">
          <a:extLst>
            <a:ext uri="{FF2B5EF4-FFF2-40B4-BE49-F238E27FC236}">
              <a16:creationId xmlns:a16="http://schemas.microsoft.com/office/drawing/2014/main" id="{1E717EE1-31C0-478D-87AB-B667BD55C051}"/>
            </a:ext>
          </a:extLst>
        </xdr:cNvPr>
        <xdr:cNvCxnSpPr/>
      </xdr:nvCxnSpPr>
      <xdr:spPr>
        <a:xfrm>
          <a:off x="4112260" y="110871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3827</xdr:rowOff>
    </xdr:from>
    <xdr:ext cx="340478" cy="259045"/>
    <xdr:sp macro="" textlink="">
      <xdr:nvSpPr>
        <xdr:cNvPr id="174" name="【橋りょう・トンネル】&#10;有形固定資産減価償却率最大値テキスト">
          <a:extLst>
            <a:ext uri="{FF2B5EF4-FFF2-40B4-BE49-F238E27FC236}">
              <a16:creationId xmlns:a16="http://schemas.microsoft.com/office/drawing/2014/main" id="{01C7FFC3-7BCF-42E0-A56F-6FAF95F8E09F}"/>
            </a:ext>
          </a:extLst>
        </xdr:cNvPr>
        <xdr:cNvSpPr txBox="1"/>
      </xdr:nvSpPr>
      <xdr:spPr>
        <a:xfrm>
          <a:off x="4212590" y="943548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57150</xdr:rowOff>
    </xdr:from>
    <xdr:to>
      <xdr:col>24</xdr:col>
      <xdr:colOff>152400</xdr:colOff>
      <xdr:row>56</xdr:row>
      <xdr:rowOff>57150</xdr:rowOff>
    </xdr:to>
    <xdr:cxnSp macro="">
      <xdr:nvCxnSpPr>
        <xdr:cNvPr id="175" name="直線コネクタ 174">
          <a:extLst>
            <a:ext uri="{FF2B5EF4-FFF2-40B4-BE49-F238E27FC236}">
              <a16:creationId xmlns:a16="http://schemas.microsoft.com/office/drawing/2014/main" id="{85ED39B9-6CA8-4742-B40E-304FF9AB98E4}"/>
            </a:ext>
          </a:extLst>
        </xdr:cNvPr>
        <xdr:cNvCxnSpPr/>
      </xdr:nvCxnSpPr>
      <xdr:spPr>
        <a:xfrm>
          <a:off x="4112260" y="96545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116222</xdr:rowOff>
    </xdr:from>
    <xdr:ext cx="405111" cy="259045"/>
    <xdr:sp macro="" textlink="">
      <xdr:nvSpPr>
        <xdr:cNvPr id="176" name="【橋りょう・トンネル】&#10;有形固定資産減価償却率平均値テキスト">
          <a:extLst>
            <a:ext uri="{FF2B5EF4-FFF2-40B4-BE49-F238E27FC236}">
              <a16:creationId xmlns:a16="http://schemas.microsoft.com/office/drawing/2014/main" id="{9A6E97C4-4938-4231-8B58-FA88E84C2E15}"/>
            </a:ext>
          </a:extLst>
        </xdr:cNvPr>
        <xdr:cNvSpPr txBox="1"/>
      </xdr:nvSpPr>
      <xdr:spPr>
        <a:xfrm>
          <a:off x="4212590" y="105746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137795</xdr:rowOff>
    </xdr:from>
    <xdr:to>
      <xdr:col>24</xdr:col>
      <xdr:colOff>114300</xdr:colOff>
      <xdr:row>62</xdr:row>
      <xdr:rowOff>67945</xdr:rowOff>
    </xdr:to>
    <xdr:sp macro="" textlink="">
      <xdr:nvSpPr>
        <xdr:cNvPr id="177" name="フローチャート: 判断 176">
          <a:extLst>
            <a:ext uri="{FF2B5EF4-FFF2-40B4-BE49-F238E27FC236}">
              <a16:creationId xmlns:a16="http://schemas.microsoft.com/office/drawing/2014/main" id="{D6BB2E97-811F-4DD2-835A-076D23BB8C21}"/>
            </a:ext>
          </a:extLst>
        </xdr:cNvPr>
        <xdr:cNvSpPr/>
      </xdr:nvSpPr>
      <xdr:spPr>
        <a:xfrm>
          <a:off x="4131310" y="10592435"/>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88265</xdr:rowOff>
    </xdr:from>
    <xdr:to>
      <xdr:col>20</xdr:col>
      <xdr:colOff>38100</xdr:colOff>
      <xdr:row>62</xdr:row>
      <xdr:rowOff>18415</xdr:rowOff>
    </xdr:to>
    <xdr:sp macro="" textlink="">
      <xdr:nvSpPr>
        <xdr:cNvPr id="178" name="フローチャート: 判断 177">
          <a:extLst>
            <a:ext uri="{FF2B5EF4-FFF2-40B4-BE49-F238E27FC236}">
              <a16:creationId xmlns:a16="http://schemas.microsoft.com/office/drawing/2014/main" id="{7D3B1E40-ECC2-47D1-85A0-8099893A720A}"/>
            </a:ext>
          </a:extLst>
        </xdr:cNvPr>
        <xdr:cNvSpPr/>
      </xdr:nvSpPr>
      <xdr:spPr>
        <a:xfrm>
          <a:off x="3388360" y="1055052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109220</xdr:rowOff>
    </xdr:from>
    <xdr:to>
      <xdr:col>15</xdr:col>
      <xdr:colOff>101600</xdr:colOff>
      <xdr:row>62</xdr:row>
      <xdr:rowOff>39370</xdr:rowOff>
    </xdr:to>
    <xdr:sp macro="" textlink="">
      <xdr:nvSpPr>
        <xdr:cNvPr id="179" name="フローチャート: 判断 178">
          <a:extLst>
            <a:ext uri="{FF2B5EF4-FFF2-40B4-BE49-F238E27FC236}">
              <a16:creationId xmlns:a16="http://schemas.microsoft.com/office/drawing/2014/main" id="{D50B4C2A-2198-4C32-8660-62C33AD6BD27}"/>
            </a:ext>
          </a:extLst>
        </xdr:cNvPr>
        <xdr:cNvSpPr/>
      </xdr:nvSpPr>
      <xdr:spPr>
        <a:xfrm>
          <a:off x="2571750" y="10565765"/>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88265</xdr:rowOff>
    </xdr:from>
    <xdr:to>
      <xdr:col>10</xdr:col>
      <xdr:colOff>165100</xdr:colOff>
      <xdr:row>62</xdr:row>
      <xdr:rowOff>18415</xdr:rowOff>
    </xdr:to>
    <xdr:sp macro="" textlink="">
      <xdr:nvSpPr>
        <xdr:cNvPr id="180" name="フローチャート: 判断 179">
          <a:extLst>
            <a:ext uri="{FF2B5EF4-FFF2-40B4-BE49-F238E27FC236}">
              <a16:creationId xmlns:a16="http://schemas.microsoft.com/office/drawing/2014/main" id="{FBA6AD82-0151-4CAE-A2F3-CB98BDB70B0C}"/>
            </a:ext>
          </a:extLst>
        </xdr:cNvPr>
        <xdr:cNvSpPr/>
      </xdr:nvSpPr>
      <xdr:spPr>
        <a:xfrm>
          <a:off x="1774190" y="10550525"/>
          <a:ext cx="1092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53975</xdr:rowOff>
    </xdr:from>
    <xdr:to>
      <xdr:col>6</xdr:col>
      <xdr:colOff>38100</xdr:colOff>
      <xdr:row>61</xdr:row>
      <xdr:rowOff>155575</xdr:rowOff>
    </xdr:to>
    <xdr:sp macro="" textlink="">
      <xdr:nvSpPr>
        <xdr:cNvPr id="181" name="フローチャート: 判断 180">
          <a:extLst>
            <a:ext uri="{FF2B5EF4-FFF2-40B4-BE49-F238E27FC236}">
              <a16:creationId xmlns:a16="http://schemas.microsoft.com/office/drawing/2014/main" id="{274790F6-B8EF-4197-BB31-B03C8535AC39}"/>
            </a:ext>
          </a:extLst>
        </xdr:cNvPr>
        <xdr:cNvSpPr/>
      </xdr:nvSpPr>
      <xdr:spPr>
        <a:xfrm>
          <a:off x="988060" y="1051623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48CB8E27-8770-43A3-84C8-D4F35B9382CD}"/>
            </a:ext>
          </a:extLst>
        </xdr:cNvPr>
        <xdr:cNvSpPr txBox="1"/>
      </xdr:nvSpPr>
      <xdr:spPr>
        <a:xfrm>
          <a:off x="400304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806EF2C7-1B0B-4A25-B5C9-2FF6EC41CF79}"/>
            </a:ext>
          </a:extLst>
        </xdr:cNvPr>
        <xdr:cNvSpPr txBox="1"/>
      </xdr:nvSpPr>
      <xdr:spPr>
        <a:xfrm>
          <a:off x="32600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E35F53C-E673-411E-B3AE-FB58139D9C2E}"/>
            </a:ext>
          </a:extLst>
        </xdr:cNvPr>
        <xdr:cNvSpPr txBox="1"/>
      </xdr:nvSpPr>
      <xdr:spPr>
        <a:xfrm>
          <a:off x="24549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A89EF6BF-4FDC-4271-A514-21D87350EE27}"/>
            </a:ext>
          </a:extLst>
        </xdr:cNvPr>
        <xdr:cNvSpPr txBox="1"/>
      </xdr:nvSpPr>
      <xdr:spPr>
        <a:xfrm>
          <a:off x="16573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29E23316-5789-4902-86D6-E61FCE39E016}"/>
            </a:ext>
          </a:extLst>
        </xdr:cNvPr>
        <xdr:cNvSpPr txBox="1"/>
      </xdr:nvSpPr>
      <xdr:spPr>
        <a:xfrm>
          <a:off x="8597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635</xdr:rowOff>
    </xdr:from>
    <xdr:to>
      <xdr:col>24</xdr:col>
      <xdr:colOff>114300</xdr:colOff>
      <xdr:row>59</xdr:row>
      <xdr:rowOff>102235</xdr:rowOff>
    </xdr:to>
    <xdr:sp macro="" textlink="">
      <xdr:nvSpPr>
        <xdr:cNvPr id="187" name="楕円 186">
          <a:extLst>
            <a:ext uri="{FF2B5EF4-FFF2-40B4-BE49-F238E27FC236}">
              <a16:creationId xmlns:a16="http://schemas.microsoft.com/office/drawing/2014/main" id="{322939B5-0969-4F6E-9868-2411F8D63350}"/>
            </a:ext>
          </a:extLst>
        </xdr:cNvPr>
        <xdr:cNvSpPr/>
      </xdr:nvSpPr>
      <xdr:spPr>
        <a:xfrm>
          <a:off x="4131310" y="10116185"/>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23512</xdr:rowOff>
    </xdr:from>
    <xdr:ext cx="405111" cy="259045"/>
    <xdr:sp macro="" textlink="">
      <xdr:nvSpPr>
        <xdr:cNvPr id="188" name="【橋りょう・トンネル】&#10;有形固定資産減価償却率該当値テキスト">
          <a:extLst>
            <a:ext uri="{FF2B5EF4-FFF2-40B4-BE49-F238E27FC236}">
              <a16:creationId xmlns:a16="http://schemas.microsoft.com/office/drawing/2014/main" id="{60606C8B-276B-43BF-99E8-C543CD6D4D7E}"/>
            </a:ext>
          </a:extLst>
        </xdr:cNvPr>
        <xdr:cNvSpPr txBox="1"/>
      </xdr:nvSpPr>
      <xdr:spPr>
        <a:xfrm>
          <a:off x="4212590" y="9963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145415</xdr:rowOff>
    </xdr:from>
    <xdr:to>
      <xdr:col>20</xdr:col>
      <xdr:colOff>38100</xdr:colOff>
      <xdr:row>59</xdr:row>
      <xdr:rowOff>75565</xdr:rowOff>
    </xdr:to>
    <xdr:sp macro="" textlink="">
      <xdr:nvSpPr>
        <xdr:cNvPr id="189" name="楕円 188">
          <a:extLst>
            <a:ext uri="{FF2B5EF4-FFF2-40B4-BE49-F238E27FC236}">
              <a16:creationId xmlns:a16="http://schemas.microsoft.com/office/drawing/2014/main" id="{4583B930-1751-43C3-8B7E-A346F9007EAE}"/>
            </a:ext>
          </a:extLst>
        </xdr:cNvPr>
        <xdr:cNvSpPr/>
      </xdr:nvSpPr>
      <xdr:spPr>
        <a:xfrm>
          <a:off x="3388360" y="10087610"/>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24765</xdr:rowOff>
    </xdr:from>
    <xdr:to>
      <xdr:col>24</xdr:col>
      <xdr:colOff>63500</xdr:colOff>
      <xdr:row>59</xdr:row>
      <xdr:rowOff>51435</xdr:rowOff>
    </xdr:to>
    <xdr:cxnSp macro="">
      <xdr:nvCxnSpPr>
        <xdr:cNvPr id="190" name="直線コネクタ 189">
          <a:extLst>
            <a:ext uri="{FF2B5EF4-FFF2-40B4-BE49-F238E27FC236}">
              <a16:creationId xmlns:a16="http://schemas.microsoft.com/office/drawing/2014/main" id="{897EBCA5-F294-4DF4-9859-A4DA3EA598DD}"/>
            </a:ext>
          </a:extLst>
        </xdr:cNvPr>
        <xdr:cNvCxnSpPr/>
      </xdr:nvCxnSpPr>
      <xdr:spPr>
        <a:xfrm>
          <a:off x="3431540" y="10136505"/>
          <a:ext cx="74295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114935</xdr:rowOff>
    </xdr:from>
    <xdr:to>
      <xdr:col>15</xdr:col>
      <xdr:colOff>101600</xdr:colOff>
      <xdr:row>59</xdr:row>
      <xdr:rowOff>45085</xdr:rowOff>
    </xdr:to>
    <xdr:sp macro="" textlink="">
      <xdr:nvSpPr>
        <xdr:cNvPr id="191" name="楕円 190">
          <a:extLst>
            <a:ext uri="{FF2B5EF4-FFF2-40B4-BE49-F238E27FC236}">
              <a16:creationId xmlns:a16="http://schemas.microsoft.com/office/drawing/2014/main" id="{C3F0FF69-6BD1-4973-A507-63AFFFA4F26F}"/>
            </a:ext>
          </a:extLst>
        </xdr:cNvPr>
        <xdr:cNvSpPr/>
      </xdr:nvSpPr>
      <xdr:spPr>
        <a:xfrm>
          <a:off x="2571750" y="10059035"/>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165735</xdr:rowOff>
    </xdr:from>
    <xdr:to>
      <xdr:col>19</xdr:col>
      <xdr:colOff>177800</xdr:colOff>
      <xdr:row>59</xdr:row>
      <xdr:rowOff>24765</xdr:rowOff>
    </xdr:to>
    <xdr:cxnSp macro="">
      <xdr:nvCxnSpPr>
        <xdr:cNvPr id="192" name="直線コネクタ 191">
          <a:extLst>
            <a:ext uri="{FF2B5EF4-FFF2-40B4-BE49-F238E27FC236}">
              <a16:creationId xmlns:a16="http://schemas.microsoft.com/office/drawing/2014/main" id="{A19D973B-138D-4147-80D8-0C17BBFD4DCD}"/>
            </a:ext>
          </a:extLst>
        </xdr:cNvPr>
        <xdr:cNvCxnSpPr/>
      </xdr:nvCxnSpPr>
      <xdr:spPr>
        <a:xfrm>
          <a:off x="2626360" y="10113645"/>
          <a:ext cx="80518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84455</xdr:rowOff>
    </xdr:from>
    <xdr:to>
      <xdr:col>10</xdr:col>
      <xdr:colOff>165100</xdr:colOff>
      <xdr:row>59</xdr:row>
      <xdr:rowOff>14605</xdr:rowOff>
    </xdr:to>
    <xdr:sp macro="" textlink="">
      <xdr:nvSpPr>
        <xdr:cNvPr id="193" name="楕円 192">
          <a:extLst>
            <a:ext uri="{FF2B5EF4-FFF2-40B4-BE49-F238E27FC236}">
              <a16:creationId xmlns:a16="http://schemas.microsoft.com/office/drawing/2014/main" id="{6D776906-251F-48B5-BF9E-0EE0D6DDBCA4}"/>
            </a:ext>
          </a:extLst>
        </xdr:cNvPr>
        <xdr:cNvSpPr/>
      </xdr:nvSpPr>
      <xdr:spPr>
        <a:xfrm>
          <a:off x="1774190" y="10030460"/>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135255</xdr:rowOff>
    </xdr:from>
    <xdr:to>
      <xdr:col>15</xdr:col>
      <xdr:colOff>50800</xdr:colOff>
      <xdr:row>58</xdr:row>
      <xdr:rowOff>165735</xdr:rowOff>
    </xdr:to>
    <xdr:cxnSp macro="">
      <xdr:nvCxnSpPr>
        <xdr:cNvPr id="194" name="直線コネクタ 193">
          <a:extLst>
            <a:ext uri="{FF2B5EF4-FFF2-40B4-BE49-F238E27FC236}">
              <a16:creationId xmlns:a16="http://schemas.microsoft.com/office/drawing/2014/main" id="{3163914C-9EBB-4051-9A43-2EB609A68C21}"/>
            </a:ext>
          </a:extLst>
        </xdr:cNvPr>
        <xdr:cNvCxnSpPr/>
      </xdr:nvCxnSpPr>
      <xdr:spPr>
        <a:xfrm>
          <a:off x="1828800" y="10075545"/>
          <a:ext cx="79756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52070</xdr:rowOff>
    </xdr:from>
    <xdr:to>
      <xdr:col>6</xdr:col>
      <xdr:colOff>38100</xdr:colOff>
      <xdr:row>58</xdr:row>
      <xdr:rowOff>153670</xdr:rowOff>
    </xdr:to>
    <xdr:sp macro="" textlink="">
      <xdr:nvSpPr>
        <xdr:cNvPr id="195" name="楕円 194">
          <a:extLst>
            <a:ext uri="{FF2B5EF4-FFF2-40B4-BE49-F238E27FC236}">
              <a16:creationId xmlns:a16="http://schemas.microsoft.com/office/drawing/2014/main" id="{E38346F6-2DD1-49C9-B6ED-D439CB133B37}"/>
            </a:ext>
          </a:extLst>
        </xdr:cNvPr>
        <xdr:cNvSpPr/>
      </xdr:nvSpPr>
      <xdr:spPr>
        <a:xfrm>
          <a:off x="988060" y="999998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102870</xdr:rowOff>
    </xdr:from>
    <xdr:to>
      <xdr:col>10</xdr:col>
      <xdr:colOff>114300</xdr:colOff>
      <xdr:row>58</xdr:row>
      <xdr:rowOff>135255</xdr:rowOff>
    </xdr:to>
    <xdr:cxnSp macro="">
      <xdr:nvCxnSpPr>
        <xdr:cNvPr id="196" name="直線コネクタ 195">
          <a:extLst>
            <a:ext uri="{FF2B5EF4-FFF2-40B4-BE49-F238E27FC236}">
              <a16:creationId xmlns:a16="http://schemas.microsoft.com/office/drawing/2014/main" id="{D01D9E33-BD45-4446-90D1-C7BE4678F747}"/>
            </a:ext>
          </a:extLst>
        </xdr:cNvPr>
        <xdr:cNvCxnSpPr/>
      </xdr:nvCxnSpPr>
      <xdr:spPr>
        <a:xfrm>
          <a:off x="1031240" y="10045065"/>
          <a:ext cx="79756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62</xdr:row>
      <xdr:rowOff>9542</xdr:rowOff>
    </xdr:from>
    <xdr:ext cx="405111" cy="259045"/>
    <xdr:sp macro="" textlink="">
      <xdr:nvSpPr>
        <xdr:cNvPr id="197" name="n_1aveValue【橋りょう・トンネル】&#10;有形固定資産減価償却率">
          <a:extLst>
            <a:ext uri="{FF2B5EF4-FFF2-40B4-BE49-F238E27FC236}">
              <a16:creationId xmlns:a16="http://schemas.microsoft.com/office/drawing/2014/main" id="{3B7EDED4-60E0-4BAC-8379-E68B4137DC88}"/>
            </a:ext>
          </a:extLst>
        </xdr:cNvPr>
        <xdr:cNvSpPr txBox="1"/>
      </xdr:nvSpPr>
      <xdr:spPr>
        <a:xfrm>
          <a:off x="3239144" y="10641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30497</xdr:rowOff>
    </xdr:from>
    <xdr:ext cx="405111" cy="259045"/>
    <xdr:sp macro="" textlink="">
      <xdr:nvSpPr>
        <xdr:cNvPr id="198" name="n_2aveValue【橋りょう・トンネル】&#10;有形固定資産減価償却率">
          <a:extLst>
            <a:ext uri="{FF2B5EF4-FFF2-40B4-BE49-F238E27FC236}">
              <a16:creationId xmlns:a16="http://schemas.microsoft.com/office/drawing/2014/main" id="{E986E513-AF3B-44C0-A7AF-24B4686F60E0}"/>
            </a:ext>
          </a:extLst>
        </xdr:cNvPr>
        <xdr:cNvSpPr txBox="1"/>
      </xdr:nvSpPr>
      <xdr:spPr>
        <a:xfrm>
          <a:off x="2439044" y="10658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9542</xdr:rowOff>
    </xdr:from>
    <xdr:ext cx="405111" cy="259045"/>
    <xdr:sp macro="" textlink="">
      <xdr:nvSpPr>
        <xdr:cNvPr id="199" name="n_3aveValue【橋りょう・トンネル】&#10;有形固定資産減価償却率">
          <a:extLst>
            <a:ext uri="{FF2B5EF4-FFF2-40B4-BE49-F238E27FC236}">
              <a16:creationId xmlns:a16="http://schemas.microsoft.com/office/drawing/2014/main" id="{BC1E73FC-8644-41AB-A1EF-9CBA9BE9E5A5}"/>
            </a:ext>
          </a:extLst>
        </xdr:cNvPr>
        <xdr:cNvSpPr txBox="1"/>
      </xdr:nvSpPr>
      <xdr:spPr>
        <a:xfrm>
          <a:off x="1641484" y="10641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146702</xdr:rowOff>
    </xdr:from>
    <xdr:ext cx="405111" cy="259045"/>
    <xdr:sp macro="" textlink="">
      <xdr:nvSpPr>
        <xdr:cNvPr id="200" name="n_4aveValue【橋りょう・トンネル】&#10;有形固定資産減価償却率">
          <a:extLst>
            <a:ext uri="{FF2B5EF4-FFF2-40B4-BE49-F238E27FC236}">
              <a16:creationId xmlns:a16="http://schemas.microsoft.com/office/drawing/2014/main" id="{1DBB8E4E-2433-49FD-BF49-A90D3EE67766}"/>
            </a:ext>
          </a:extLst>
        </xdr:cNvPr>
        <xdr:cNvSpPr txBox="1"/>
      </xdr:nvSpPr>
      <xdr:spPr>
        <a:xfrm>
          <a:off x="855354" y="1060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92092</xdr:rowOff>
    </xdr:from>
    <xdr:ext cx="405111" cy="259045"/>
    <xdr:sp macro="" textlink="">
      <xdr:nvSpPr>
        <xdr:cNvPr id="201" name="n_1mainValue【橋りょう・トンネル】&#10;有形固定資産減価償却率">
          <a:extLst>
            <a:ext uri="{FF2B5EF4-FFF2-40B4-BE49-F238E27FC236}">
              <a16:creationId xmlns:a16="http://schemas.microsoft.com/office/drawing/2014/main" id="{E1981CDA-8E55-4107-B27C-03E3DF72AAA5}"/>
            </a:ext>
          </a:extLst>
        </xdr:cNvPr>
        <xdr:cNvSpPr txBox="1"/>
      </xdr:nvSpPr>
      <xdr:spPr>
        <a:xfrm>
          <a:off x="3239144" y="9868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61612</xdr:rowOff>
    </xdr:from>
    <xdr:ext cx="405111" cy="259045"/>
    <xdr:sp macro="" textlink="">
      <xdr:nvSpPr>
        <xdr:cNvPr id="202" name="n_2mainValue【橋りょう・トンネル】&#10;有形固定資産減価償却率">
          <a:extLst>
            <a:ext uri="{FF2B5EF4-FFF2-40B4-BE49-F238E27FC236}">
              <a16:creationId xmlns:a16="http://schemas.microsoft.com/office/drawing/2014/main" id="{01EC227D-C399-479D-9793-C7D63D7C05F7}"/>
            </a:ext>
          </a:extLst>
        </xdr:cNvPr>
        <xdr:cNvSpPr txBox="1"/>
      </xdr:nvSpPr>
      <xdr:spPr>
        <a:xfrm>
          <a:off x="2439044" y="9830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31132</xdr:rowOff>
    </xdr:from>
    <xdr:ext cx="405111" cy="259045"/>
    <xdr:sp macro="" textlink="">
      <xdr:nvSpPr>
        <xdr:cNvPr id="203" name="n_3mainValue【橋りょう・トンネル】&#10;有形固定資産減価償却率">
          <a:extLst>
            <a:ext uri="{FF2B5EF4-FFF2-40B4-BE49-F238E27FC236}">
              <a16:creationId xmlns:a16="http://schemas.microsoft.com/office/drawing/2014/main" id="{C5A8521B-9CF1-4C4B-AEA9-BA75BA57D6C3}"/>
            </a:ext>
          </a:extLst>
        </xdr:cNvPr>
        <xdr:cNvSpPr txBox="1"/>
      </xdr:nvSpPr>
      <xdr:spPr>
        <a:xfrm>
          <a:off x="1641484" y="980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170197</xdr:rowOff>
    </xdr:from>
    <xdr:ext cx="405111" cy="259045"/>
    <xdr:sp macro="" textlink="">
      <xdr:nvSpPr>
        <xdr:cNvPr id="204" name="n_4mainValue【橋りょう・トンネル】&#10;有形固定資産減価償却率">
          <a:extLst>
            <a:ext uri="{FF2B5EF4-FFF2-40B4-BE49-F238E27FC236}">
              <a16:creationId xmlns:a16="http://schemas.microsoft.com/office/drawing/2014/main" id="{230D4A02-51C7-4BA1-9174-24F78D28804F}"/>
            </a:ext>
          </a:extLst>
        </xdr:cNvPr>
        <xdr:cNvSpPr txBox="1"/>
      </xdr:nvSpPr>
      <xdr:spPr>
        <a:xfrm>
          <a:off x="855354" y="977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a:extLst>
            <a:ext uri="{FF2B5EF4-FFF2-40B4-BE49-F238E27FC236}">
              <a16:creationId xmlns:a16="http://schemas.microsoft.com/office/drawing/2014/main" id="{A7BDBA89-C2BC-41C6-8D3C-9960263F450D}"/>
            </a:ext>
          </a:extLst>
        </xdr:cNvPr>
        <xdr:cNvSpPr/>
      </xdr:nvSpPr>
      <xdr:spPr>
        <a:xfrm>
          <a:off x="5960110" y="800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a:extLst>
            <a:ext uri="{FF2B5EF4-FFF2-40B4-BE49-F238E27FC236}">
              <a16:creationId xmlns:a16="http://schemas.microsoft.com/office/drawing/2014/main" id="{FDC298B3-E5A6-4CFE-8A0E-F940418CC614}"/>
            </a:ext>
          </a:extLst>
        </xdr:cNvPr>
        <xdr:cNvSpPr/>
      </xdr:nvSpPr>
      <xdr:spPr>
        <a:xfrm>
          <a:off x="606044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a:extLst>
            <a:ext uri="{FF2B5EF4-FFF2-40B4-BE49-F238E27FC236}">
              <a16:creationId xmlns:a16="http://schemas.microsoft.com/office/drawing/2014/main" id="{B52013AD-EBBC-4438-B041-1E9227B3A8A8}"/>
            </a:ext>
          </a:extLst>
        </xdr:cNvPr>
        <xdr:cNvSpPr/>
      </xdr:nvSpPr>
      <xdr:spPr>
        <a:xfrm>
          <a:off x="606044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a:extLst>
            <a:ext uri="{FF2B5EF4-FFF2-40B4-BE49-F238E27FC236}">
              <a16:creationId xmlns:a16="http://schemas.microsoft.com/office/drawing/2014/main" id="{8F5829BF-894D-41FC-A845-F957DD5742B8}"/>
            </a:ext>
          </a:extLst>
        </xdr:cNvPr>
        <xdr:cNvSpPr/>
      </xdr:nvSpPr>
      <xdr:spPr>
        <a:xfrm>
          <a:off x="69888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a:extLst>
            <a:ext uri="{FF2B5EF4-FFF2-40B4-BE49-F238E27FC236}">
              <a16:creationId xmlns:a16="http://schemas.microsoft.com/office/drawing/2014/main" id="{A9B01B25-3DC4-4CCB-A656-EC73EAE60214}"/>
            </a:ext>
          </a:extLst>
        </xdr:cNvPr>
        <xdr:cNvSpPr/>
      </xdr:nvSpPr>
      <xdr:spPr>
        <a:xfrm>
          <a:off x="69888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a:extLst>
            <a:ext uri="{FF2B5EF4-FFF2-40B4-BE49-F238E27FC236}">
              <a16:creationId xmlns:a16="http://schemas.microsoft.com/office/drawing/2014/main" id="{F97BA38C-3447-49D0-B387-B64D738A6F6E}"/>
            </a:ext>
          </a:extLst>
        </xdr:cNvPr>
        <xdr:cNvSpPr/>
      </xdr:nvSpPr>
      <xdr:spPr>
        <a:xfrm>
          <a:off x="80175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a:extLst>
            <a:ext uri="{FF2B5EF4-FFF2-40B4-BE49-F238E27FC236}">
              <a16:creationId xmlns:a16="http://schemas.microsoft.com/office/drawing/2014/main" id="{D6FC2363-2F97-447B-A233-29147B2AC9C0}"/>
            </a:ext>
          </a:extLst>
        </xdr:cNvPr>
        <xdr:cNvSpPr/>
      </xdr:nvSpPr>
      <xdr:spPr>
        <a:xfrm>
          <a:off x="80175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a:extLst>
            <a:ext uri="{FF2B5EF4-FFF2-40B4-BE49-F238E27FC236}">
              <a16:creationId xmlns:a16="http://schemas.microsoft.com/office/drawing/2014/main" id="{D2B191F8-039D-4675-8EC3-E88DE9E79E7F}"/>
            </a:ext>
          </a:extLst>
        </xdr:cNvPr>
        <xdr:cNvSpPr/>
      </xdr:nvSpPr>
      <xdr:spPr>
        <a:xfrm>
          <a:off x="5960110" y="914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a:extLst>
            <a:ext uri="{FF2B5EF4-FFF2-40B4-BE49-F238E27FC236}">
              <a16:creationId xmlns:a16="http://schemas.microsoft.com/office/drawing/2014/main" id="{50959765-6C9B-4A52-8C24-8950B9BDBC76}"/>
            </a:ext>
          </a:extLst>
        </xdr:cNvPr>
        <xdr:cNvSpPr txBox="1"/>
      </xdr:nvSpPr>
      <xdr:spPr>
        <a:xfrm>
          <a:off x="592201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a:extLst>
            <a:ext uri="{FF2B5EF4-FFF2-40B4-BE49-F238E27FC236}">
              <a16:creationId xmlns:a16="http://schemas.microsoft.com/office/drawing/2014/main" id="{FFC13822-FA74-4DC5-99AB-D2305A8F4B89}"/>
            </a:ext>
          </a:extLst>
        </xdr:cNvPr>
        <xdr:cNvCxnSpPr/>
      </xdr:nvCxnSpPr>
      <xdr:spPr>
        <a:xfrm>
          <a:off x="5960110" y="11430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5" name="直線コネクタ 214">
          <a:extLst>
            <a:ext uri="{FF2B5EF4-FFF2-40B4-BE49-F238E27FC236}">
              <a16:creationId xmlns:a16="http://schemas.microsoft.com/office/drawing/2014/main" id="{F0319E6D-7C4E-45C2-9B3C-4935C73BD467}"/>
            </a:ext>
          </a:extLst>
        </xdr:cNvPr>
        <xdr:cNvCxnSpPr/>
      </xdr:nvCxnSpPr>
      <xdr:spPr>
        <a:xfrm>
          <a:off x="5960110" y="10972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6" name="テキスト ボックス 215">
          <a:extLst>
            <a:ext uri="{FF2B5EF4-FFF2-40B4-BE49-F238E27FC236}">
              <a16:creationId xmlns:a16="http://schemas.microsoft.com/office/drawing/2014/main" id="{84FC975D-5DA5-4BFC-A62B-6E43047AE569}"/>
            </a:ext>
          </a:extLst>
        </xdr:cNvPr>
        <xdr:cNvSpPr txBox="1"/>
      </xdr:nvSpPr>
      <xdr:spPr>
        <a:xfrm>
          <a:off x="5724659" y="1082867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7" name="直線コネクタ 216">
          <a:extLst>
            <a:ext uri="{FF2B5EF4-FFF2-40B4-BE49-F238E27FC236}">
              <a16:creationId xmlns:a16="http://schemas.microsoft.com/office/drawing/2014/main" id="{4E38DE71-C4F2-4A75-AD07-5029BE0FFEA0}"/>
            </a:ext>
          </a:extLst>
        </xdr:cNvPr>
        <xdr:cNvCxnSpPr/>
      </xdr:nvCxnSpPr>
      <xdr:spPr>
        <a:xfrm>
          <a:off x="5960110" y="105117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18" name="テキスト ボックス 217">
          <a:extLst>
            <a:ext uri="{FF2B5EF4-FFF2-40B4-BE49-F238E27FC236}">
              <a16:creationId xmlns:a16="http://schemas.microsoft.com/office/drawing/2014/main" id="{699D1C0D-49D9-4A36-A023-66CEE0B11840}"/>
            </a:ext>
          </a:extLst>
        </xdr:cNvPr>
        <xdr:cNvSpPr txBox="1"/>
      </xdr:nvSpPr>
      <xdr:spPr>
        <a:xfrm>
          <a:off x="5416126" y="1037528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9" name="直線コネクタ 218">
          <a:extLst>
            <a:ext uri="{FF2B5EF4-FFF2-40B4-BE49-F238E27FC236}">
              <a16:creationId xmlns:a16="http://schemas.microsoft.com/office/drawing/2014/main" id="{32A2FFEA-06BF-45E0-B140-75C206DF39DE}"/>
            </a:ext>
          </a:extLst>
        </xdr:cNvPr>
        <xdr:cNvCxnSpPr/>
      </xdr:nvCxnSpPr>
      <xdr:spPr>
        <a:xfrm>
          <a:off x="5960110" y="10058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220" name="テキスト ボックス 219">
          <a:extLst>
            <a:ext uri="{FF2B5EF4-FFF2-40B4-BE49-F238E27FC236}">
              <a16:creationId xmlns:a16="http://schemas.microsoft.com/office/drawing/2014/main" id="{3969EDF7-897A-47FE-88DB-3AEDD8929D41}"/>
            </a:ext>
          </a:extLst>
        </xdr:cNvPr>
        <xdr:cNvSpPr txBox="1"/>
      </xdr:nvSpPr>
      <xdr:spPr>
        <a:xfrm>
          <a:off x="5416126" y="991427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1" name="直線コネクタ 220">
          <a:extLst>
            <a:ext uri="{FF2B5EF4-FFF2-40B4-BE49-F238E27FC236}">
              <a16:creationId xmlns:a16="http://schemas.microsoft.com/office/drawing/2014/main" id="{0AD76FAB-1288-43D0-B3B7-C073110391C6}"/>
            </a:ext>
          </a:extLst>
        </xdr:cNvPr>
        <xdr:cNvCxnSpPr/>
      </xdr:nvCxnSpPr>
      <xdr:spPr>
        <a:xfrm>
          <a:off x="5960110" y="96012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222" name="テキスト ボックス 221">
          <a:extLst>
            <a:ext uri="{FF2B5EF4-FFF2-40B4-BE49-F238E27FC236}">
              <a16:creationId xmlns:a16="http://schemas.microsoft.com/office/drawing/2014/main" id="{6061A5CB-AD7A-4777-BEE6-A1E9F3D8EDE1}"/>
            </a:ext>
          </a:extLst>
        </xdr:cNvPr>
        <xdr:cNvSpPr txBox="1"/>
      </xdr:nvSpPr>
      <xdr:spPr>
        <a:xfrm>
          <a:off x="5416126" y="945707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3" name="直線コネクタ 222">
          <a:extLst>
            <a:ext uri="{FF2B5EF4-FFF2-40B4-BE49-F238E27FC236}">
              <a16:creationId xmlns:a16="http://schemas.microsoft.com/office/drawing/2014/main" id="{337D3255-A283-4E62-978C-FB3176109F19}"/>
            </a:ext>
          </a:extLst>
        </xdr:cNvPr>
        <xdr:cNvCxnSpPr/>
      </xdr:nvCxnSpPr>
      <xdr:spPr>
        <a:xfrm>
          <a:off x="5960110" y="9140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4" name="テキスト ボックス 223">
          <a:extLst>
            <a:ext uri="{FF2B5EF4-FFF2-40B4-BE49-F238E27FC236}">
              <a16:creationId xmlns:a16="http://schemas.microsoft.com/office/drawing/2014/main" id="{9FCF5919-19EF-4A7A-A60C-2C7B5D85248F}"/>
            </a:ext>
          </a:extLst>
        </xdr:cNvPr>
        <xdr:cNvSpPr txBox="1"/>
      </xdr:nvSpPr>
      <xdr:spPr>
        <a:xfrm>
          <a:off x="5416126" y="900368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5" name="【橋りょう・トンネル】&#10;一人当たり有形固定資産（償却資産）額グラフ枠">
          <a:extLst>
            <a:ext uri="{FF2B5EF4-FFF2-40B4-BE49-F238E27FC236}">
              <a16:creationId xmlns:a16="http://schemas.microsoft.com/office/drawing/2014/main" id="{DE77C7D3-D492-4CAB-A331-EACA33144214}"/>
            </a:ext>
          </a:extLst>
        </xdr:cNvPr>
        <xdr:cNvSpPr/>
      </xdr:nvSpPr>
      <xdr:spPr>
        <a:xfrm>
          <a:off x="5960110" y="914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21564</xdr:rowOff>
    </xdr:from>
    <xdr:to>
      <xdr:col>54</xdr:col>
      <xdr:colOff>189865</xdr:colOff>
      <xdr:row>63</xdr:row>
      <xdr:rowOff>164087</xdr:rowOff>
    </xdr:to>
    <xdr:cxnSp macro="">
      <xdr:nvCxnSpPr>
        <xdr:cNvPr id="226" name="直線コネクタ 225">
          <a:extLst>
            <a:ext uri="{FF2B5EF4-FFF2-40B4-BE49-F238E27FC236}">
              <a16:creationId xmlns:a16="http://schemas.microsoft.com/office/drawing/2014/main" id="{DDFB5DEE-6E92-4626-89EC-FFD8B0E1D875}"/>
            </a:ext>
          </a:extLst>
        </xdr:cNvPr>
        <xdr:cNvCxnSpPr/>
      </xdr:nvCxnSpPr>
      <xdr:spPr>
        <a:xfrm flipV="1">
          <a:off x="9429115" y="9618954"/>
          <a:ext cx="0" cy="13502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167914</xdr:rowOff>
    </xdr:from>
    <xdr:ext cx="469744" cy="259045"/>
    <xdr:sp macro="" textlink="">
      <xdr:nvSpPr>
        <xdr:cNvPr id="227" name="【橋りょう・トンネル】&#10;一人当たり有形固定資産（償却資産）額最小値テキスト">
          <a:extLst>
            <a:ext uri="{FF2B5EF4-FFF2-40B4-BE49-F238E27FC236}">
              <a16:creationId xmlns:a16="http://schemas.microsoft.com/office/drawing/2014/main" id="{0409F542-BFB1-44CD-ADFB-E9FFC1F04B72}"/>
            </a:ext>
          </a:extLst>
        </xdr:cNvPr>
        <xdr:cNvSpPr txBox="1"/>
      </xdr:nvSpPr>
      <xdr:spPr>
        <a:xfrm>
          <a:off x="9467850" y="10973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164087</xdr:rowOff>
    </xdr:from>
    <xdr:to>
      <xdr:col>55</xdr:col>
      <xdr:colOff>88900</xdr:colOff>
      <xdr:row>63</xdr:row>
      <xdr:rowOff>164087</xdr:rowOff>
    </xdr:to>
    <xdr:cxnSp macro="">
      <xdr:nvCxnSpPr>
        <xdr:cNvPr id="228" name="直線コネクタ 227">
          <a:extLst>
            <a:ext uri="{FF2B5EF4-FFF2-40B4-BE49-F238E27FC236}">
              <a16:creationId xmlns:a16="http://schemas.microsoft.com/office/drawing/2014/main" id="{EC21E4DB-83E3-4FB5-8875-4B774638235C}"/>
            </a:ext>
          </a:extLst>
        </xdr:cNvPr>
        <xdr:cNvCxnSpPr/>
      </xdr:nvCxnSpPr>
      <xdr:spPr>
        <a:xfrm>
          <a:off x="9356090" y="10969247"/>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139691</xdr:rowOff>
    </xdr:from>
    <xdr:ext cx="599010" cy="259045"/>
    <xdr:sp macro="" textlink="">
      <xdr:nvSpPr>
        <xdr:cNvPr id="229" name="【橋りょう・トンネル】&#10;一人当たり有形固定資産（償却資産）額最大値テキスト">
          <a:extLst>
            <a:ext uri="{FF2B5EF4-FFF2-40B4-BE49-F238E27FC236}">
              <a16:creationId xmlns:a16="http://schemas.microsoft.com/office/drawing/2014/main" id="{566C103F-DD79-4D2F-A4D0-C1BE96B6DC15}"/>
            </a:ext>
          </a:extLst>
        </xdr:cNvPr>
        <xdr:cNvSpPr txBox="1"/>
      </xdr:nvSpPr>
      <xdr:spPr>
        <a:xfrm>
          <a:off x="9467850" y="93941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590,567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21564</xdr:rowOff>
    </xdr:from>
    <xdr:to>
      <xdr:col>55</xdr:col>
      <xdr:colOff>88900</xdr:colOff>
      <xdr:row>56</xdr:row>
      <xdr:rowOff>21564</xdr:rowOff>
    </xdr:to>
    <xdr:cxnSp macro="">
      <xdr:nvCxnSpPr>
        <xdr:cNvPr id="230" name="直線コネクタ 229">
          <a:extLst>
            <a:ext uri="{FF2B5EF4-FFF2-40B4-BE49-F238E27FC236}">
              <a16:creationId xmlns:a16="http://schemas.microsoft.com/office/drawing/2014/main" id="{5FD5ED1D-4556-4EF3-8DA3-EC220B867863}"/>
            </a:ext>
          </a:extLst>
        </xdr:cNvPr>
        <xdr:cNvCxnSpPr/>
      </xdr:nvCxnSpPr>
      <xdr:spPr>
        <a:xfrm>
          <a:off x="9356090" y="9618954"/>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1550</xdr:rowOff>
    </xdr:from>
    <xdr:ext cx="599010" cy="259045"/>
    <xdr:sp macro="" textlink="">
      <xdr:nvSpPr>
        <xdr:cNvPr id="231" name="【橋りょう・トンネル】&#10;一人当たり有形固定資産（償却資産）額平均値テキスト">
          <a:extLst>
            <a:ext uri="{FF2B5EF4-FFF2-40B4-BE49-F238E27FC236}">
              <a16:creationId xmlns:a16="http://schemas.microsoft.com/office/drawing/2014/main" id="{2C424310-A638-4CAC-8AD0-443662CE36DC}"/>
            </a:ext>
          </a:extLst>
        </xdr:cNvPr>
        <xdr:cNvSpPr txBox="1"/>
      </xdr:nvSpPr>
      <xdr:spPr>
        <a:xfrm>
          <a:off x="9467850" y="1046000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23123</xdr:rowOff>
    </xdr:from>
    <xdr:to>
      <xdr:col>55</xdr:col>
      <xdr:colOff>50800</xdr:colOff>
      <xdr:row>61</xdr:row>
      <xdr:rowOff>124723</xdr:rowOff>
    </xdr:to>
    <xdr:sp macro="" textlink="">
      <xdr:nvSpPr>
        <xdr:cNvPr id="232" name="フローチャート: 判断 231">
          <a:extLst>
            <a:ext uri="{FF2B5EF4-FFF2-40B4-BE49-F238E27FC236}">
              <a16:creationId xmlns:a16="http://schemas.microsoft.com/office/drawing/2014/main" id="{9EF96B46-2B52-4F59-8366-96E16856A180}"/>
            </a:ext>
          </a:extLst>
        </xdr:cNvPr>
        <xdr:cNvSpPr/>
      </xdr:nvSpPr>
      <xdr:spPr>
        <a:xfrm>
          <a:off x="9394190" y="10477763"/>
          <a:ext cx="9017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70367</xdr:rowOff>
    </xdr:from>
    <xdr:to>
      <xdr:col>50</xdr:col>
      <xdr:colOff>165100</xdr:colOff>
      <xdr:row>62</xdr:row>
      <xdr:rowOff>517</xdr:rowOff>
    </xdr:to>
    <xdr:sp macro="" textlink="">
      <xdr:nvSpPr>
        <xdr:cNvPr id="233" name="フローチャート: 判断 232">
          <a:extLst>
            <a:ext uri="{FF2B5EF4-FFF2-40B4-BE49-F238E27FC236}">
              <a16:creationId xmlns:a16="http://schemas.microsoft.com/office/drawing/2014/main" id="{0FCA2854-E88F-4E4F-8FE9-A2600F59DFE9}"/>
            </a:ext>
          </a:extLst>
        </xdr:cNvPr>
        <xdr:cNvSpPr/>
      </xdr:nvSpPr>
      <xdr:spPr>
        <a:xfrm>
          <a:off x="8632190" y="10526912"/>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40210</xdr:rowOff>
    </xdr:from>
    <xdr:to>
      <xdr:col>46</xdr:col>
      <xdr:colOff>38100</xdr:colOff>
      <xdr:row>61</xdr:row>
      <xdr:rowOff>141810</xdr:rowOff>
    </xdr:to>
    <xdr:sp macro="" textlink="">
      <xdr:nvSpPr>
        <xdr:cNvPr id="234" name="フローチャート: 判断 233">
          <a:extLst>
            <a:ext uri="{FF2B5EF4-FFF2-40B4-BE49-F238E27FC236}">
              <a16:creationId xmlns:a16="http://schemas.microsoft.com/office/drawing/2014/main" id="{52401476-3571-4B59-9470-150DAA008E35}"/>
            </a:ext>
          </a:extLst>
        </xdr:cNvPr>
        <xdr:cNvSpPr/>
      </xdr:nvSpPr>
      <xdr:spPr>
        <a:xfrm>
          <a:off x="7846060" y="10498660"/>
          <a:ext cx="7874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28815</xdr:rowOff>
    </xdr:from>
    <xdr:to>
      <xdr:col>41</xdr:col>
      <xdr:colOff>101600</xdr:colOff>
      <xdr:row>61</xdr:row>
      <xdr:rowOff>130415</xdr:rowOff>
    </xdr:to>
    <xdr:sp macro="" textlink="">
      <xdr:nvSpPr>
        <xdr:cNvPr id="235" name="フローチャート: 判断 234">
          <a:extLst>
            <a:ext uri="{FF2B5EF4-FFF2-40B4-BE49-F238E27FC236}">
              <a16:creationId xmlns:a16="http://schemas.microsoft.com/office/drawing/2014/main" id="{F50C10E4-47AE-4AE9-BC32-E39E746A25E2}"/>
            </a:ext>
          </a:extLst>
        </xdr:cNvPr>
        <xdr:cNvSpPr/>
      </xdr:nvSpPr>
      <xdr:spPr>
        <a:xfrm>
          <a:off x="7029450" y="10485360"/>
          <a:ext cx="9779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38441</xdr:rowOff>
    </xdr:from>
    <xdr:to>
      <xdr:col>36</xdr:col>
      <xdr:colOff>165100</xdr:colOff>
      <xdr:row>61</xdr:row>
      <xdr:rowOff>140041</xdr:rowOff>
    </xdr:to>
    <xdr:sp macro="" textlink="">
      <xdr:nvSpPr>
        <xdr:cNvPr id="236" name="フローチャート: 判断 235">
          <a:extLst>
            <a:ext uri="{FF2B5EF4-FFF2-40B4-BE49-F238E27FC236}">
              <a16:creationId xmlns:a16="http://schemas.microsoft.com/office/drawing/2014/main" id="{E0C14D31-945B-4AAF-AD32-B34015D01FA7}"/>
            </a:ext>
          </a:extLst>
        </xdr:cNvPr>
        <xdr:cNvSpPr/>
      </xdr:nvSpPr>
      <xdr:spPr>
        <a:xfrm>
          <a:off x="6231890" y="10496891"/>
          <a:ext cx="1092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7" name="テキスト ボックス 236">
          <a:extLst>
            <a:ext uri="{FF2B5EF4-FFF2-40B4-BE49-F238E27FC236}">
              <a16:creationId xmlns:a16="http://schemas.microsoft.com/office/drawing/2014/main" id="{F343321D-9689-4AA5-A87B-0A7EA2C5EFAC}"/>
            </a:ext>
          </a:extLst>
        </xdr:cNvPr>
        <xdr:cNvSpPr txBox="1"/>
      </xdr:nvSpPr>
      <xdr:spPr>
        <a:xfrm>
          <a:off x="92583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8" name="テキスト ボックス 237">
          <a:extLst>
            <a:ext uri="{FF2B5EF4-FFF2-40B4-BE49-F238E27FC236}">
              <a16:creationId xmlns:a16="http://schemas.microsoft.com/office/drawing/2014/main" id="{72ABE4CE-D889-49B8-A6BE-B45516D00A8E}"/>
            </a:ext>
          </a:extLst>
        </xdr:cNvPr>
        <xdr:cNvSpPr txBox="1"/>
      </xdr:nvSpPr>
      <xdr:spPr>
        <a:xfrm>
          <a:off x="85153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5CFBB54A-00DE-4DAC-ACAD-12ADD3F6A6A3}"/>
            </a:ext>
          </a:extLst>
        </xdr:cNvPr>
        <xdr:cNvSpPr txBox="1"/>
      </xdr:nvSpPr>
      <xdr:spPr>
        <a:xfrm>
          <a:off x="77177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2526CE71-ACF8-4759-909F-90B9596D3E3F}"/>
            </a:ext>
          </a:extLst>
        </xdr:cNvPr>
        <xdr:cNvSpPr txBox="1"/>
      </xdr:nvSpPr>
      <xdr:spPr>
        <a:xfrm>
          <a:off x="69126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DC713FC8-59D2-490E-A6C5-A8DF151FFD62}"/>
            </a:ext>
          </a:extLst>
        </xdr:cNvPr>
        <xdr:cNvSpPr txBox="1"/>
      </xdr:nvSpPr>
      <xdr:spPr>
        <a:xfrm>
          <a:off x="61150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11560</xdr:rowOff>
    </xdr:from>
    <xdr:to>
      <xdr:col>55</xdr:col>
      <xdr:colOff>50800</xdr:colOff>
      <xdr:row>61</xdr:row>
      <xdr:rowOff>113160</xdr:rowOff>
    </xdr:to>
    <xdr:sp macro="" textlink="">
      <xdr:nvSpPr>
        <xdr:cNvPr id="242" name="楕円 241">
          <a:extLst>
            <a:ext uri="{FF2B5EF4-FFF2-40B4-BE49-F238E27FC236}">
              <a16:creationId xmlns:a16="http://schemas.microsoft.com/office/drawing/2014/main" id="{EA532DA1-ACD5-422F-8EB4-F2DFE097E404}"/>
            </a:ext>
          </a:extLst>
        </xdr:cNvPr>
        <xdr:cNvSpPr/>
      </xdr:nvSpPr>
      <xdr:spPr>
        <a:xfrm>
          <a:off x="9394190" y="10473820"/>
          <a:ext cx="9017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34437</xdr:rowOff>
    </xdr:from>
    <xdr:ext cx="599010" cy="259045"/>
    <xdr:sp macro="" textlink="">
      <xdr:nvSpPr>
        <xdr:cNvPr id="243" name="【橋りょう・トンネル】&#10;一人当たり有形固定資産（償却資産）額該当値テキスト">
          <a:extLst>
            <a:ext uri="{FF2B5EF4-FFF2-40B4-BE49-F238E27FC236}">
              <a16:creationId xmlns:a16="http://schemas.microsoft.com/office/drawing/2014/main" id="{E3E0BCF2-934C-403D-B764-D38615B3D7A1}"/>
            </a:ext>
          </a:extLst>
        </xdr:cNvPr>
        <xdr:cNvSpPr txBox="1"/>
      </xdr:nvSpPr>
      <xdr:spPr>
        <a:xfrm>
          <a:off x="9467850" y="10321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20850</xdr:rowOff>
    </xdr:from>
    <xdr:to>
      <xdr:col>50</xdr:col>
      <xdr:colOff>165100</xdr:colOff>
      <xdr:row>61</xdr:row>
      <xdr:rowOff>122450</xdr:rowOff>
    </xdr:to>
    <xdr:sp macro="" textlink="">
      <xdr:nvSpPr>
        <xdr:cNvPr id="244" name="楕円 243">
          <a:extLst>
            <a:ext uri="{FF2B5EF4-FFF2-40B4-BE49-F238E27FC236}">
              <a16:creationId xmlns:a16="http://schemas.microsoft.com/office/drawing/2014/main" id="{83DE6C63-D23E-4941-B121-15439F2A26AD}"/>
            </a:ext>
          </a:extLst>
        </xdr:cNvPr>
        <xdr:cNvSpPr/>
      </xdr:nvSpPr>
      <xdr:spPr>
        <a:xfrm>
          <a:off x="8632190" y="10475490"/>
          <a:ext cx="10922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62360</xdr:rowOff>
    </xdr:from>
    <xdr:to>
      <xdr:col>55</xdr:col>
      <xdr:colOff>0</xdr:colOff>
      <xdr:row>61</xdr:row>
      <xdr:rowOff>71650</xdr:rowOff>
    </xdr:to>
    <xdr:cxnSp macro="">
      <xdr:nvCxnSpPr>
        <xdr:cNvPr id="245" name="直線コネクタ 244">
          <a:extLst>
            <a:ext uri="{FF2B5EF4-FFF2-40B4-BE49-F238E27FC236}">
              <a16:creationId xmlns:a16="http://schemas.microsoft.com/office/drawing/2014/main" id="{52D3E352-60FC-46FA-9EC3-906E294E4062}"/>
            </a:ext>
          </a:extLst>
        </xdr:cNvPr>
        <xdr:cNvCxnSpPr/>
      </xdr:nvCxnSpPr>
      <xdr:spPr>
        <a:xfrm flipV="1">
          <a:off x="8686800" y="10517000"/>
          <a:ext cx="742950" cy="11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27399</xdr:rowOff>
    </xdr:from>
    <xdr:to>
      <xdr:col>46</xdr:col>
      <xdr:colOff>38100</xdr:colOff>
      <xdr:row>61</xdr:row>
      <xdr:rowOff>128999</xdr:rowOff>
    </xdr:to>
    <xdr:sp macro="" textlink="">
      <xdr:nvSpPr>
        <xdr:cNvPr id="246" name="楕円 245">
          <a:extLst>
            <a:ext uri="{FF2B5EF4-FFF2-40B4-BE49-F238E27FC236}">
              <a16:creationId xmlns:a16="http://schemas.microsoft.com/office/drawing/2014/main" id="{5854EA61-ACD7-422C-BCAD-280CCFDCDF4E}"/>
            </a:ext>
          </a:extLst>
        </xdr:cNvPr>
        <xdr:cNvSpPr/>
      </xdr:nvSpPr>
      <xdr:spPr>
        <a:xfrm>
          <a:off x="7846060" y="10483944"/>
          <a:ext cx="7874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71650</xdr:rowOff>
    </xdr:from>
    <xdr:to>
      <xdr:col>50</xdr:col>
      <xdr:colOff>114300</xdr:colOff>
      <xdr:row>61</xdr:row>
      <xdr:rowOff>78199</xdr:rowOff>
    </xdr:to>
    <xdr:cxnSp macro="">
      <xdr:nvCxnSpPr>
        <xdr:cNvPr id="247" name="直線コネクタ 246">
          <a:extLst>
            <a:ext uri="{FF2B5EF4-FFF2-40B4-BE49-F238E27FC236}">
              <a16:creationId xmlns:a16="http://schemas.microsoft.com/office/drawing/2014/main" id="{ABF0D2CD-1F18-4031-B644-234FAE97D280}"/>
            </a:ext>
          </a:extLst>
        </xdr:cNvPr>
        <xdr:cNvCxnSpPr/>
      </xdr:nvCxnSpPr>
      <xdr:spPr>
        <a:xfrm flipV="1">
          <a:off x="7889240" y="10528195"/>
          <a:ext cx="797560" cy="8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33588</xdr:rowOff>
    </xdr:from>
    <xdr:to>
      <xdr:col>41</xdr:col>
      <xdr:colOff>101600</xdr:colOff>
      <xdr:row>61</xdr:row>
      <xdr:rowOff>135188</xdr:rowOff>
    </xdr:to>
    <xdr:sp macro="" textlink="">
      <xdr:nvSpPr>
        <xdr:cNvPr id="248" name="楕円 247">
          <a:extLst>
            <a:ext uri="{FF2B5EF4-FFF2-40B4-BE49-F238E27FC236}">
              <a16:creationId xmlns:a16="http://schemas.microsoft.com/office/drawing/2014/main" id="{A8B7B75A-BDC4-4409-95B4-9E65CED86C1A}"/>
            </a:ext>
          </a:extLst>
        </xdr:cNvPr>
        <xdr:cNvSpPr/>
      </xdr:nvSpPr>
      <xdr:spPr>
        <a:xfrm>
          <a:off x="7029450" y="10490133"/>
          <a:ext cx="9779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78199</xdr:rowOff>
    </xdr:from>
    <xdr:to>
      <xdr:col>45</xdr:col>
      <xdr:colOff>177800</xdr:colOff>
      <xdr:row>61</xdr:row>
      <xdr:rowOff>84388</xdr:rowOff>
    </xdr:to>
    <xdr:cxnSp macro="">
      <xdr:nvCxnSpPr>
        <xdr:cNvPr id="249" name="直線コネクタ 248">
          <a:extLst>
            <a:ext uri="{FF2B5EF4-FFF2-40B4-BE49-F238E27FC236}">
              <a16:creationId xmlns:a16="http://schemas.microsoft.com/office/drawing/2014/main" id="{6DFE9BCC-DFE4-4605-BB1F-2A1D94D4D63A}"/>
            </a:ext>
          </a:extLst>
        </xdr:cNvPr>
        <xdr:cNvCxnSpPr/>
      </xdr:nvCxnSpPr>
      <xdr:spPr>
        <a:xfrm flipV="1">
          <a:off x="7084060" y="10536649"/>
          <a:ext cx="805180" cy="8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39908</xdr:rowOff>
    </xdr:from>
    <xdr:to>
      <xdr:col>36</xdr:col>
      <xdr:colOff>165100</xdr:colOff>
      <xdr:row>61</xdr:row>
      <xdr:rowOff>141508</xdr:rowOff>
    </xdr:to>
    <xdr:sp macro="" textlink="">
      <xdr:nvSpPr>
        <xdr:cNvPr id="250" name="楕円 249">
          <a:extLst>
            <a:ext uri="{FF2B5EF4-FFF2-40B4-BE49-F238E27FC236}">
              <a16:creationId xmlns:a16="http://schemas.microsoft.com/office/drawing/2014/main" id="{2F35FFF8-C5BC-4420-9B8A-D0E0883DA0CE}"/>
            </a:ext>
          </a:extLst>
        </xdr:cNvPr>
        <xdr:cNvSpPr/>
      </xdr:nvSpPr>
      <xdr:spPr>
        <a:xfrm>
          <a:off x="6231890" y="10498358"/>
          <a:ext cx="10922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84388</xdr:rowOff>
    </xdr:from>
    <xdr:to>
      <xdr:col>41</xdr:col>
      <xdr:colOff>50800</xdr:colOff>
      <xdr:row>61</xdr:row>
      <xdr:rowOff>90708</xdr:rowOff>
    </xdr:to>
    <xdr:cxnSp macro="">
      <xdr:nvCxnSpPr>
        <xdr:cNvPr id="251" name="直線コネクタ 250">
          <a:extLst>
            <a:ext uri="{FF2B5EF4-FFF2-40B4-BE49-F238E27FC236}">
              <a16:creationId xmlns:a16="http://schemas.microsoft.com/office/drawing/2014/main" id="{EAD53720-DE99-4954-A58A-E0FADEDCAD86}"/>
            </a:ext>
          </a:extLst>
        </xdr:cNvPr>
        <xdr:cNvCxnSpPr/>
      </xdr:nvCxnSpPr>
      <xdr:spPr>
        <a:xfrm flipV="1">
          <a:off x="6286500" y="10544743"/>
          <a:ext cx="797560" cy="8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163094</xdr:rowOff>
    </xdr:from>
    <xdr:ext cx="599010" cy="259045"/>
    <xdr:sp macro="" textlink="">
      <xdr:nvSpPr>
        <xdr:cNvPr id="252" name="n_1aveValue【橋りょう・トンネル】&#10;一人当たり有形固定資産（償却資産）額">
          <a:extLst>
            <a:ext uri="{FF2B5EF4-FFF2-40B4-BE49-F238E27FC236}">
              <a16:creationId xmlns:a16="http://schemas.microsoft.com/office/drawing/2014/main" id="{F363CB56-F4A3-4DD4-83E7-5F0FAB2E2FD4}"/>
            </a:ext>
          </a:extLst>
        </xdr:cNvPr>
        <xdr:cNvSpPr txBox="1"/>
      </xdr:nvSpPr>
      <xdr:spPr>
        <a:xfrm>
          <a:off x="8401265" y="10623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132937</xdr:rowOff>
    </xdr:from>
    <xdr:ext cx="599010" cy="259045"/>
    <xdr:sp macro="" textlink="">
      <xdr:nvSpPr>
        <xdr:cNvPr id="253" name="n_2aveValue【橋りょう・トンネル】&#10;一人当たり有形固定資産（償却資産）額">
          <a:extLst>
            <a:ext uri="{FF2B5EF4-FFF2-40B4-BE49-F238E27FC236}">
              <a16:creationId xmlns:a16="http://schemas.microsoft.com/office/drawing/2014/main" id="{1C161722-00AF-46EC-AEFA-0877C9F8C3A5}"/>
            </a:ext>
          </a:extLst>
        </xdr:cNvPr>
        <xdr:cNvSpPr txBox="1"/>
      </xdr:nvSpPr>
      <xdr:spPr>
        <a:xfrm>
          <a:off x="7610690" y="105951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146942</xdr:rowOff>
    </xdr:from>
    <xdr:ext cx="599010" cy="259045"/>
    <xdr:sp macro="" textlink="">
      <xdr:nvSpPr>
        <xdr:cNvPr id="254" name="n_3aveValue【橋りょう・トンネル】&#10;一人当たり有形固定資産（償却資産）額">
          <a:extLst>
            <a:ext uri="{FF2B5EF4-FFF2-40B4-BE49-F238E27FC236}">
              <a16:creationId xmlns:a16="http://schemas.microsoft.com/office/drawing/2014/main" id="{006A3E70-C25C-4166-8528-7BBA50E78489}"/>
            </a:ext>
          </a:extLst>
        </xdr:cNvPr>
        <xdr:cNvSpPr txBox="1"/>
      </xdr:nvSpPr>
      <xdr:spPr>
        <a:xfrm>
          <a:off x="6822655" y="102605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59</xdr:row>
      <xdr:rowOff>156568</xdr:rowOff>
    </xdr:from>
    <xdr:ext cx="599010" cy="259045"/>
    <xdr:sp macro="" textlink="">
      <xdr:nvSpPr>
        <xdr:cNvPr id="255" name="n_4aveValue【橋りょう・トンネル】&#10;一人当たり有形固定資産（償却資産）額">
          <a:extLst>
            <a:ext uri="{FF2B5EF4-FFF2-40B4-BE49-F238E27FC236}">
              <a16:creationId xmlns:a16="http://schemas.microsoft.com/office/drawing/2014/main" id="{8DAF86ED-9E99-4B1C-B354-323BF065443E}"/>
            </a:ext>
          </a:extLst>
        </xdr:cNvPr>
        <xdr:cNvSpPr txBox="1"/>
      </xdr:nvSpPr>
      <xdr:spPr>
        <a:xfrm>
          <a:off x="6007950" y="10274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59</xdr:row>
      <xdr:rowOff>138977</xdr:rowOff>
    </xdr:from>
    <xdr:ext cx="599010" cy="259045"/>
    <xdr:sp macro="" textlink="">
      <xdr:nvSpPr>
        <xdr:cNvPr id="256" name="n_1mainValue【橋りょう・トンネル】&#10;一人当たり有形固定資産（償却資産）額">
          <a:extLst>
            <a:ext uri="{FF2B5EF4-FFF2-40B4-BE49-F238E27FC236}">
              <a16:creationId xmlns:a16="http://schemas.microsoft.com/office/drawing/2014/main" id="{BDFA9F0F-48D2-407E-81D4-154A1C13B5FD}"/>
            </a:ext>
          </a:extLst>
        </xdr:cNvPr>
        <xdr:cNvSpPr txBox="1"/>
      </xdr:nvSpPr>
      <xdr:spPr>
        <a:xfrm>
          <a:off x="8401265" y="10250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145526</xdr:rowOff>
    </xdr:from>
    <xdr:ext cx="599010" cy="259045"/>
    <xdr:sp macro="" textlink="">
      <xdr:nvSpPr>
        <xdr:cNvPr id="257" name="n_2mainValue【橋りょう・トンネル】&#10;一人当たり有形固定資産（償却資産）額">
          <a:extLst>
            <a:ext uri="{FF2B5EF4-FFF2-40B4-BE49-F238E27FC236}">
              <a16:creationId xmlns:a16="http://schemas.microsoft.com/office/drawing/2014/main" id="{0499747A-55EB-4F3F-A8D0-A3C1BB86BFFB}"/>
            </a:ext>
          </a:extLst>
        </xdr:cNvPr>
        <xdr:cNvSpPr txBox="1"/>
      </xdr:nvSpPr>
      <xdr:spPr>
        <a:xfrm>
          <a:off x="7610690" y="10259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126315</xdr:rowOff>
    </xdr:from>
    <xdr:ext cx="599010" cy="259045"/>
    <xdr:sp macro="" textlink="">
      <xdr:nvSpPr>
        <xdr:cNvPr id="258" name="n_3mainValue【橋りょう・トンネル】&#10;一人当たり有形固定資産（償却資産）額">
          <a:extLst>
            <a:ext uri="{FF2B5EF4-FFF2-40B4-BE49-F238E27FC236}">
              <a16:creationId xmlns:a16="http://schemas.microsoft.com/office/drawing/2014/main" id="{ABF10279-E49A-4C37-B7A5-E9E6DF1246DC}"/>
            </a:ext>
          </a:extLst>
        </xdr:cNvPr>
        <xdr:cNvSpPr txBox="1"/>
      </xdr:nvSpPr>
      <xdr:spPr>
        <a:xfrm>
          <a:off x="6822655" y="105885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132635</xdr:rowOff>
    </xdr:from>
    <xdr:ext cx="599010" cy="259045"/>
    <xdr:sp macro="" textlink="">
      <xdr:nvSpPr>
        <xdr:cNvPr id="259" name="n_4mainValue【橋りょう・トンネル】&#10;一人当たり有形固定資産（償却資産）額">
          <a:extLst>
            <a:ext uri="{FF2B5EF4-FFF2-40B4-BE49-F238E27FC236}">
              <a16:creationId xmlns:a16="http://schemas.microsoft.com/office/drawing/2014/main" id="{FFB6AB34-A6C9-49BB-A1FC-02D9E80BC56F}"/>
            </a:ext>
          </a:extLst>
        </xdr:cNvPr>
        <xdr:cNvSpPr txBox="1"/>
      </xdr:nvSpPr>
      <xdr:spPr>
        <a:xfrm>
          <a:off x="6007950" y="105948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0" name="正方形/長方形 259">
          <a:extLst>
            <a:ext uri="{FF2B5EF4-FFF2-40B4-BE49-F238E27FC236}">
              <a16:creationId xmlns:a16="http://schemas.microsoft.com/office/drawing/2014/main" id="{C7664CA9-D653-497F-9896-6F17C654A0A9}"/>
            </a:ext>
          </a:extLst>
        </xdr:cNvPr>
        <xdr:cNvSpPr/>
      </xdr:nvSpPr>
      <xdr:spPr>
        <a:xfrm>
          <a:off x="685800" y="1181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1" name="正方形/長方形 260">
          <a:extLst>
            <a:ext uri="{FF2B5EF4-FFF2-40B4-BE49-F238E27FC236}">
              <a16:creationId xmlns:a16="http://schemas.microsoft.com/office/drawing/2014/main" id="{FEA4DC83-2AF2-450C-874B-A3940CE9A985}"/>
            </a:ext>
          </a:extLst>
        </xdr:cNvPr>
        <xdr:cNvSpPr/>
      </xdr:nvSpPr>
      <xdr:spPr>
        <a:xfrm>
          <a:off x="8166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2" name="正方形/長方形 261">
          <a:extLst>
            <a:ext uri="{FF2B5EF4-FFF2-40B4-BE49-F238E27FC236}">
              <a16:creationId xmlns:a16="http://schemas.microsoft.com/office/drawing/2014/main" id="{AE403D16-43EB-4183-9912-F8C6DB77732B}"/>
            </a:ext>
          </a:extLst>
        </xdr:cNvPr>
        <xdr:cNvSpPr/>
      </xdr:nvSpPr>
      <xdr:spPr>
        <a:xfrm>
          <a:off x="8166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3" name="正方形/長方形 262">
          <a:extLst>
            <a:ext uri="{FF2B5EF4-FFF2-40B4-BE49-F238E27FC236}">
              <a16:creationId xmlns:a16="http://schemas.microsoft.com/office/drawing/2014/main" id="{3C12B60E-B332-4265-89F0-ECB18D9817C4}"/>
            </a:ext>
          </a:extLst>
        </xdr:cNvPr>
        <xdr:cNvSpPr/>
      </xdr:nvSpPr>
      <xdr:spPr>
        <a:xfrm>
          <a:off x="17145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4" name="正方形/長方形 263">
          <a:extLst>
            <a:ext uri="{FF2B5EF4-FFF2-40B4-BE49-F238E27FC236}">
              <a16:creationId xmlns:a16="http://schemas.microsoft.com/office/drawing/2014/main" id="{FFAF1E9C-1F9F-4BAD-B7BB-27EC75D7EC02}"/>
            </a:ext>
          </a:extLst>
        </xdr:cNvPr>
        <xdr:cNvSpPr/>
      </xdr:nvSpPr>
      <xdr:spPr>
        <a:xfrm>
          <a:off x="17145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5" name="正方形/長方形 264">
          <a:extLst>
            <a:ext uri="{FF2B5EF4-FFF2-40B4-BE49-F238E27FC236}">
              <a16:creationId xmlns:a16="http://schemas.microsoft.com/office/drawing/2014/main" id="{1E9C7F90-E2BF-46BD-B7E6-E53F43E15DE9}"/>
            </a:ext>
          </a:extLst>
        </xdr:cNvPr>
        <xdr:cNvSpPr/>
      </xdr:nvSpPr>
      <xdr:spPr>
        <a:xfrm>
          <a:off x="27432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6" name="正方形/長方形 265">
          <a:extLst>
            <a:ext uri="{FF2B5EF4-FFF2-40B4-BE49-F238E27FC236}">
              <a16:creationId xmlns:a16="http://schemas.microsoft.com/office/drawing/2014/main" id="{C8A43EAA-941F-4FFA-B0A3-41FE5C9EFB76}"/>
            </a:ext>
          </a:extLst>
        </xdr:cNvPr>
        <xdr:cNvSpPr/>
      </xdr:nvSpPr>
      <xdr:spPr>
        <a:xfrm>
          <a:off x="27432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7" name="正方形/長方形 266">
          <a:extLst>
            <a:ext uri="{FF2B5EF4-FFF2-40B4-BE49-F238E27FC236}">
              <a16:creationId xmlns:a16="http://schemas.microsoft.com/office/drawing/2014/main" id="{FAC1CCDA-38F0-42A5-A59E-4F7A735337EA}"/>
            </a:ext>
          </a:extLst>
        </xdr:cNvPr>
        <xdr:cNvSpPr/>
      </xdr:nvSpPr>
      <xdr:spPr>
        <a:xfrm>
          <a:off x="685800" y="1295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8" name="テキスト ボックス 267">
          <a:extLst>
            <a:ext uri="{FF2B5EF4-FFF2-40B4-BE49-F238E27FC236}">
              <a16:creationId xmlns:a16="http://schemas.microsoft.com/office/drawing/2014/main" id="{32A89CD1-E49B-4EA5-BA95-411183B6A2AA}"/>
            </a:ext>
          </a:extLst>
        </xdr:cNvPr>
        <xdr:cNvSpPr txBox="1"/>
      </xdr:nvSpPr>
      <xdr:spPr>
        <a:xfrm>
          <a:off x="66675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9" name="直線コネクタ 268">
          <a:extLst>
            <a:ext uri="{FF2B5EF4-FFF2-40B4-BE49-F238E27FC236}">
              <a16:creationId xmlns:a16="http://schemas.microsoft.com/office/drawing/2014/main" id="{C6396361-73CF-432A-9A9E-C24EC63A5E60}"/>
            </a:ext>
          </a:extLst>
        </xdr:cNvPr>
        <xdr:cNvCxnSpPr/>
      </xdr:nvCxnSpPr>
      <xdr:spPr>
        <a:xfrm>
          <a:off x="685800" y="1524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0" name="テキスト ボックス 269">
          <a:extLst>
            <a:ext uri="{FF2B5EF4-FFF2-40B4-BE49-F238E27FC236}">
              <a16:creationId xmlns:a16="http://schemas.microsoft.com/office/drawing/2014/main" id="{A05C3895-AFD3-4E7E-99BB-F8D371276DEF}"/>
            </a:ext>
          </a:extLst>
        </xdr:cNvPr>
        <xdr:cNvSpPr txBox="1"/>
      </xdr:nvSpPr>
      <xdr:spPr>
        <a:xfrm>
          <a:off x="273866" y="15099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1" name="直線コネクタ 270">
          <a:extLst>
            <a:ext uri="{FF2B5EF4-FFF2-40B4-BE49-F238E27FC236}">
              <a16:creationId xmlns:a16="http://schemas.microsoft.com/office/drawing/2014/main" id="{2A8AD895-F316-40E7-9714-559FAC89633C}"/>
            </a:ext>
          </a:extLst>
        </xdr:cNvPr>
        <xdr:cNvCxnSpPr/>
      </xdr:nvCxnSpPr>
      <xdr:spPr>
        <a:xfrm>
          <a:off x="685800" y="14782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72" name="テキスト ボックス 271">
          <a:extLst>
            <a:ext uri="{FF2B5EF4-FFF2-40B4-BE49-F238E27FC236}">
              <a16:creationId xmlns:a16="http://schemas.microsoft.com/office/drawing/2014/main" id="{105C1AB5-AF54-4128-8C2F-AB04D2A31D16}"/>
            </a:ext>
          </a:extLst>
        </xdr:cNvPr>
        <xdr:cNvSpPr txBox="1"/>
      </xdr:nvSpPr>
      <xdr:spPr>
        <a:xfrm>
          <a:off x="273866" y="146386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3" name="直線コネクタ 272">
          <a:extLst>
            <a:ext uri="{FF2B5EF4-FFF2-40B4-BE49-F238E27FC236}">
              <a16:creationId xmlns:a16="http://schemas.microsoft.com/office/drawing/2014/main" id="{0CA4A5B3-C156-4940-9871-AA6B325D2D1D}"/>
            </a:ext>
          </a:extLst>
        </xdr:cNvPr>
        <xdr:cNvCxnSpPr/>
      </xdr:nvCxnSpPr>
      <xdr:spPr>
        <a:xfrm>
          <a:off x="685800" y="143217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4" name="テキスト ボックス 273">
          <a:extLst>
            <a:ext uri="{FF2B5EF4-FFF2-40B4-BE49-F238E27FC236}">
              <a16:creationId xmlns:a16="http://schemas.microsoft.com/office/drawing/2014/main" id="{FD2FCB56-3922-45CA-B3E7-99A5CA0C114D}"/>
            </a:ext>
          </a:extLst>
        </xdr:cNvPr>
        <xdr:cNvSpPr txBox="1"/>
      </xdr:nvSpPr>
      <xdr:spPr>
        <a:xfrm>
          <a:off x="343701" y="141852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75" name="直線コネクタ 274">
          <a:extLst>
            <a:ext uri="{FF2B5EF4-FFF2-40B4-BE49-F238E27FC236}">
              <a16:creationId xmlns:a16="http://schemas.microsoft.com/office/drawing/2014/main" id="{706EBB22-A036-4262-AB9B-08CF47EF0D99}"/>
            </a:ext>
          </a:extLst>
        </xdr:cNvPr>
        <xdr:cNvCxnSpPr/>
      </xdr:nvCxnSpPr>
      <xdr:spPr>
        <a:xfrm>
          <a:off x="685800" y="13868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76" name="テキスト ボックス 275">
          <a:extLst>
            <a:ext uri="{FF2B5EF4-FFF2-40B4-BE49-F238E27FC236}">
              <a16:creationId xmlns:a16="http://schemas.microsoft.com/office/drawing/2014/main" id="{FC6E41C1-6912-49C4-81CE-F2F0D1BD3E87}"/>
            </a:ext>
          </a:extLst>
        </xdr:cNvPr>
        <xdr:cNvSpPr txBox="1"/>
      </xdr:nvSpPr>
      <xdr:spPr>
        <a:xfrm>
          <a:off x="343701" y="137280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77" name="直線コネクタ 276">
          <a:extLst>
            <a:ext uri="{FF2B5EF4-FFF2-40B4-BE49-F238E27FC236}">
              <a16:creationId xmlns:a16="http://schemas.microsoft.com/office/drawing/2014/main" id="{0F25B5F6-008F-40F4-9204-31072E7F8E98}"/>
            </a:ext>
          </a:extLst>
        </xdr:cNvPr>
        <xdr:cNvCxnSpPr/>
      </xdr:nvCxnSpPr>
      <xdr:spPr>
        <a:xfrm>
          <a:off x="685800" y="134112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78" name="テキスト ボックス 277">
          <a:extLst>
            <a:ext uri="{FF2B5EF4-FFF2-40B4-BE49-F238E27FC236}">
              <a16:creationId xmlns:a16="http://schemas.microsoft.com/office/drawing/2014/main" id="{BBD1AF14-E71B-48DE-8621-D4C51033E0E3}"/>
            </a:ext>
          </a:extLst>
        </xdr:cNvPr>
        <xdr:cNvSpPr txBox="1"/>
      </xdr:nvSpPr>
      <xdr:spPr>
        <a:xfrm>
          <a:off x="343701" y="132670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9" name="直線コネクタ 278">
          <a:extLst>
            <a:ext uri="{FF2B5EF4-FFF2-40B4-BE49-F238E27FC236}">
              <a16:creationId xmlns:a16="http://schemas.microsoft.com/office/drawing/2014/main" id="{31E02A69-D581-498C-ADA0-F9A7764A79A1}"/>
            </a:ext>
          </a:extLst>
        </xdr:cNvPr>
        <xdr:cNvCxnSpPr/>
      </xdr:nvCxnSpPr>
      <xdr:spPr>
        <a:xfrm>
          <a:off x="685800" y="1295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0" name="テキスト ボックス 279">
          <a:extLst>
            <a:ext uri="{FF2B5EF4-FFF2-40B4-BE49-F238E27FC236}">
              <a16:creationId xmlns:a16="http://schemas.microsoft.com/office/drawing/2014/main" id="{628CB98D-52F6-4A39-92E5-CEE1CCB80FA5}"/>
            </a:ext>
          </a:extLst>
        </xdr:cNvPr>
        <xdr:cNvSpPr txBox="1"/>
      </xdr:nvSpPr>
      <xdr:spPr>
        <a:xfrm>
          <a:off x="343701" y="12813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1" name="【公営住宅】&#10;有形固定資産減価償却率グラフ枠">
          <a:extLst>
            <a:ext uri="{FF2B5EF4-FFF2-40B4-BE49-F238E27FC236}">
              <a16:creationId xmlns:a16="http://schemas.microsoft.com/office/drawing/2014/main" id="{E200CFF0-6993-4670-A09C-F4A0743DDF60}"/>
            </a:ext>
          </a:extLst>
        </xdr:cNvPr>
        <xdr:cNvSpPr/>
      </xdr:nvSpPr>
      <xdr:spPr>
        <a:xfrm>
          <a:off x="685800" y="1295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111252</xdr:rowOff>
    </xdr:from>
    <xdr:to>
      <xdr:col>24</xdr:col>
      <xdr:colOff>62865</xdr:colOff>
      <xdr:row>86</xdr:row>
      <xdr:rowOff>31242</xdr:rowOff>
    </xdr:to>
    <xdr:cxnSp macro="">
      <xdr:nvCxnSpPr>
        <xdr:cNvPr id="282" name="直線コネクタ 281">
          <a:extLst>
            <a:ext uri="{FF2B5EF4-FFF2-40B4-BE49-F238E27FC236}">
              <a16:creationId xmlns:a16="http://schemas.microsoft.com/office/drawing/2014/main" id="{651FB751-37B6-48D2-A969-82A23319BBE3}"/>
            </a:ext>
          </a:extLst>
        </xdr:cNvPr>
        <xdr:cNvCxnSpPr/>
      </xdr:nvCxnSpPr>
      <xdr:spPr>
        <a:xfrm flipV="1">
          <a:off x="4173855" y="13312902"/>
          <a:ext cx="0" cy="14611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35069</xdr:rowOff>
    </xdr:from>
    <xdr:ext cx="405111" cy="259045"/>
    <xdr:sp macro="" textlink="">
      <xdr:nvSpPr>
        <xdr:cNvPr id="283" name="【公営住宅】&#10;有形固定資産減価償却率最小値テキスト">
          <a:extLst>
            <a:ext uri="{FF2B5EF4-FFF2-40B4-BE49-F238E27FC236}">
              <a16:creationId xmlns:a16="http://schemas.microsoft.com/office/drawing/2014/main" id="{05B42BD5-3A71-466F-A6E0-3B36DFF5916A}"/>
            </a:ext>
          </a:extLst>
        </xdr:cNvPr>
        <xdr:cNvSpPr txBox="1"/>
      </xdr:nvSpPr>
      <xdr:spPr>
        <a:xfrm>
          <a:off x="4212590" y="147797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31242</xdr:rowOff>
    </xdr:from>
    <xdr:to>
      <xdr:col>24</xdr:col>
      <xdr:colOff>152400</xdr:colOff>
      <xdr:row>86</xdr:row>
      <xdr:rowOff>31242</xdr:rowOff>
    </xdr:to>
    <xdr:cxnSp macro="">
      <xdr:nvCxnSpPr>
        <xdr:cNvPr id="284" name="直線コネクタ 283">
          <a:extLst>
            <a:ext uri="{FF2B5EF4-FFF2-40B4-BE49-F238E27FC236}">
              <a16:creationId xmlns:a16="http://schemas.microsoft.com/office/drawing/2014/main" id="{52636C62-CFE5-4F4D-A641-C449BF275DB6}"/>
            </a:ext>
          </a:extLst>
        </xdr:cNvPr>
        <xdr:cNvCxnSpPr/>
      </xdr:nvCxnSpPr>
      <xdr:spPr>
        <a:xfrm>
          <a:off x="4112260" y="1477403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57929</xdr:rowOff>
    </xdr:from>
    <xdr:ext cx="405111" cy="259045"/>
    <xdr:sp macro="" textlink="">
      <xdr:nvSpPr>
        <xdr:cNvPr id="285" name="【公営住宅】&#10;有形固定資産減価償却率最大値テキスト">
          <a:extLst>
            <a:ext uri="{FF2B5EF4-FFF2-40B4-BE49-F238E27FC236}">
              <a16:creationId xmlns:a16="http://schemas.microsoft.com/office/drawing/2014/main" id="{95F12793-3AE6-468E-98A0-740422D1E5FB}"/>
            </a:ext>
          </a:extLst>
        </xdr:cNvPr>
        <xdr:cNvSpPr txBox="1"/>
      </xdr:nvSpPr>
      <xdr:spPr>
        <a:xfrm>
          <a:off x="4212590" y="130843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111252</xdr:rowOff>
    </xdr:from>
    <xdr:to>
      <xdr:col>24</xdr:col>
      <xdr:colOff>152400</xdr:colOff>
      <xdr:row>77</xdr:row>
      <xdr:rowOff>111252</xdr:rowOff>
    </xdr:to>
    <xdr:cxnSp macro="">
      <xdr:nvCxnSpPr>
        <xdr:cNvPr id="286" name="直線コネクタ 285">
          <a:extLst>
            <a:ext uri="{FF2B5EF4-FFF2-40B4-BE49-F238E27FC236}">
              <a16:creationId xmlns:a16="http://schemas.microsoft.com/office/drawing/2014/main" id="{7C5888E8-1D0B-492C-8C59-8650203E4F47}"/>
            </a:ext>
          </a:extLst>
        </xdr:cNvPr>
        <xdr:cNvCxnSpPr/>
      </xdr:nvCxnSpPr>
      <xdr:spPr>
        <a:xfrm>
          <a:off x="4112260" y="1331290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10177</xdr:rowOff>
    </xdr:from>
    <xdr:ext cx="405111" cy="259045"/>
    <xdr:sp macro="" textlink="">
      <xdr:nvSpPr>
        <xdr:cNvPr id="287" name="【公営住宅】&#10;有形固定資産減価償却率平均値テキスト">
          <a:extLst>
            <a:ext uri="{FF2B5EF4-FFF2-40B4-BE49-F238E27FC236}">
              <a16:creationId xmlns:a16="http://schemas.microsoft.com/office/drawing/2014/main" id="{697B1750-5DFD-4217-82E7-87AEADC46475}"/>
            </a:ext>
          </a:extLst>
        </xdr:cNvPr>
        <xdr:cNvSpPr txBox="1"/>
      </xdr:nvSpPr>
      <xdr:spPr>
        <a:xfrm>
          <a:off x="4212590" y="138995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158750</xdr:rowOff>
    </xdr:from>
    <xdr:to>
      <xdr:col>24</xdr:col>
      <xdr:colOff>114300</xdr:colOff>
      <xdr:row>82</xdr:row>
      <xdr:rowOff>88900</xdr:rowOff>
    </xdr:to>
    <xdr:sp macro="" textlink="">
      <xdr:nvSpPr>
        <xdr:cNvPr id="288" name="フローチャート: 判断 287">
          <a:extLst>
            <a:ext uri="{FF2B5EF4-FFF2-40B4-BE49-F238E27FC236}">
              <a16:creationId xmlns:a16="http://schemas.microsoft.com/office/drawing/2014/main" id="{4CB5AF2D-0598-43A3-BC82-964D43489570}"/>
            </a:ext>
          </a:extLst>
        </xdr:cNvPr>
        <xdr:cNvSpPr/>
      </xdr:nvSpPr>
      <xdr:spPr>
        <a:xfrm>
          <a:off x="4131310" y="14048105"/>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126746</xdr:rowOff>
    </xdr:from>
    <xdr:to>
      <xdr:col>20</xdr:col>
      <xdr:colOff>38100</xdr:colOff>
      <xdr:row>82</xdr:row>
      <xdr:rowOff>56896</xdr:rowOff>
    </xdr:to>
    <xdr:sp macro="" textlink="">
      <xdr:nvSpPr>
        <xdr:cNvPr id="289" name="フローチャート: 判断 288">
          <a:extLst>
            <a:ext uri="{FF2B5EF4-FFF2-40B4-BE49-F238E27FC236}">
              <a16:creationId xmlns:a16="http://schemas.microsoft.com/office/drawing/2014/main" id="{20BF92A8-8852-4BC3-AEBF-2E3917031137}"/>
            </a:ext>
          </a:extLst>
        </xdr:cNvPr>
        <xdr:cNvSpPr/>
      </xdr:nvSpPr>
      <xdr:spPr>
        <a:xfrm>
          <a:off x="3388360" y="1401800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85598</xdr:rowOff>
    </xdr:from>
    <xdr:to>
      <xdr:col>15</xdr:col>
      <xdr:colOff>101600</xdr:colOff>
      <xdr:row>82</xdr:row>
      <xdr:rowOff>15748</xdr:rowOff>
    </xdr:to>
    <xdr:sp macro="" textlink="">
      <xdr:nvSpPr>
        <xdr:cNvPr id="290" name="フローチャート: 判断 289">
          <a:extLst>
            <a:ext uri="{FF2B5EF4-FFF2-40B4-BE49-F238E27FC236}">
              <a16:creationId xmlns:a16="http://schemas.microsoft.com/office/drawing/2014/main" id="{8394A39C-D36B-45E6-ACA1-D4130B171C2E}"/>
            </a:ext>
          </a:extLst>
        </xdr:cNvPr>
        <xdr:cNvSpPr/>
      </xdr:nvSpPr>
      <xdr:spPr>
        <a:xfrm>
          <a:off x="2571750" y="13974953"/>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97028</xdr:rowOff>
    </xdr:from>
    <xdr:to>
      <xdr:col>10</xdr:col>
      <xdr:colOff>165100</xdr:colOff>
      <xdr:row>82</xdr:row>
      <xdr:rowOff>27178</xdr:rowOff>
    </xdr:to>
    <xdr:sp macro="" textlink="">
      <xdr:nvSpPr>
        <xdr:cNvPr id="291" name="フローチャート: 判断 290">
          <a:extLst>
            <a:ext uri="{FF2B5EF4-FFF2-40B4-BE49-F238E27FC236}">
              <a16:creationId xmlns:a16="http://schemas.microsoft.com/office/drawing/2014/main" id="{6E0396AC-9B8F-419B-B5DC-EADD4B47D150}"/>
            </a:ext>
          </a:extLst>
        </xdr:cNvPr>
        <xdr:cNvSpPr/>
      </xdr:nvSpPr>
      <xdr:spPr>
        <a:xfrm>
          <a:off x="1774190" y="13980668"/>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90170</xdr:rowOff>
    </xdr:from>
    <xdr:to>
      <xdr:col>6</xdr:col>
      <xdr:colOff>38100</xdr:colOff>
      <xdr:row>82</xdr:row>
      <xdr:rowOff>20320</xdr:rowOff>
    </xdr:to>
    <xdr:sp macro="" textlink="">
      <xdr:nvSpPr>
        <xdr:cNvPr id="292" name="フローチャート: 判断 291">
          <a:extLst>
            <a:ext uri="{FF2B5EF4-FFF2-40B4-BE49-F238E27FC236}">
              <a16:creationId xmlns:a16="http://schemas.microsoft.com/office/drawing/2014/main" id="{E017DAF4-6D4E-48AD-B64B-4846AA305EBD}"/>
            </a:ext>
          </a:extLst>
        </xdr:cNvPr>
        <xdr:cNvSpPr/>
      </xdr:nvSpPr>
      <xdr:spPr>
        <a:xfrm>
          <a:off x="988060" y="13981430"/>
          <a:ext cx="7874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3" name="テキスト ボックス 292">
          <a:extLst>
            <a:ext uri="{FF2B5EF4-FFF2-40B4-BE49-F238E27FC236}">
              <a16:creationId xmlns:a16="http://schemas.microsoft.com/office/drawing/2014/main" id="{BD1247BB-3298-4D3F-9C4B-CFA6A0898690}"/>
            </a:ext>
          </a:extLst>
        </xdr:cNvPr>
        <xdr:cNvSpPr txBox="1"/>
      </xdr:nvSpPr>
      <xdr:spPr>
        <a:xfrm>
          <a:off x="400304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4" name="テキスト ボックス 293">
          <a:extLst>
            <a:ext uri="{FF2B5EF4-FFF2-40B4-BE49-F238E27FC236}">
              <a16:creationId xmlns:a16="http://schemas.microsoft.com/office/drawing/2014/main" id="{BB4D77F8-1CFC-438C-849E-CE0FE4A91B8F}"/>
            </a:ext>
          </a:extLst>
        </xdr:cNvPr>
        <xdr:cNvSpPr txBox="1"/>
      </xdr:nvSpPr>
      <xdr:spPr>
        <a:xfrm>
          <a:off x="32600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5" name="テキスト ボックス 294">
          <a:extLst>
            <a:ext uri="{FF2B5EF4-FFF2-40B4-BE49-F238E27FC236}">
              <a16:creationId xmlns:a16="http://schemas.microsoft.com/office/drawing/2014/main" id="{6901B669-403E-40E3-8E0D-DC60E633EF96}"/>
            </a:ext>
          </a:extLst>
        </xdr:cNvPr>
        <xdr:cNvSpPr txBox="1"/>
      </xdr:nvSpPr>
      <xdr:spPr>
        <a:xfrm>
          <a:off x="24549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6" name="テキスト ボックス 295">
          <a:extLst>
            <a:ext uri="{FF2B5EF4-FFF2-40B4-BE49-F238E27FC236}">
              <a16:creationId xmlns:a16="http://schemas.microsoft.com/office/drawing/2014/main" id="{4920DF15-FEE6-4FF2-90A5-EC7EFD0B7489}"/>
            </a:ext>
          </a:extLst>
        </xdr:cNvPr>
        <xdr:cNvSpPr txBox="1"/>
      </xdr:nvSpPr>
      <xdr:spPr>
        <a:xfrm>
          <a:off x="16573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4B112844-98F8-4530-B6BD-7D400EC14645}"/>
            </a:ext>
          </a:extLst>
        </xdr:cNvPr>
        <xdr:cNvSpPr txBox="1"/>
      </xdr:nvSpPr>
      <xdr:spPr>
        <a:xfrm>
          <a:off x="8597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60452</xdr:rowOff>
    </xdr:from>
    <xdr:to>
      <xdr:col>24</xdr:col>
      <xdr:colOff>114300</xdr:colOff>
      <xdr:row>84</xdr:row>
      <xdr:rowOff>162052</xdr:rowOff>
    </xdr:to>
    <xdr:sp macro="" textlink="">
      <xdr:nvSpPr>
        <xdr:cNvPr id="298" name="楕円 297">
          <a:extLst>
            <a:ext uri="{FF2B5EF4-FFF2-40B4-BE49-F238E27FC236}">
              <a16:creationId xmlns:a16="http://schemas.microsoft.com/office/drawing/2014/main" id="{B1AC2359-B870-407C-9EE9-B7DA2C2ABF59}"/>
            </a:ext>
          </a:extLst>
        </xdr:cNvPr>
        <xdr:cNvSpPr/>
      </xdr:nvSpPr>
      <xdr:spPr>
        <a:xfrm>
          <a:off x="4131310" y="14458442"/>
          <a:ext cx="9779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38879</xdr:rowOff>
    </xdr:from>
    <xdr:ext cx="405111" cy="259045"/>
    <xdr:sp macro="" textlink="">
      <xdr:nvSpPr>
        <xdr:cNvPr id="299" name="【公営住宅】&#10;有形固定資産減価償却率該当値テキスト">
          <a:extLst>
            <a:ext uri="{FF2B5EF4-FFF2-40B4-BE49-F238E27FC236}">
              <a16:creationId xmlns:a16="http://schemas.microsoft.com/office/drawing/2014/main" id="{0BFD157A-7E8B-4B64-A317-6B5C27C85A7D}"/>
            </a:ext>
          </a:extLst>
        </xdr:cNvPr>
        <xdr:cNvSpPr txBox="1"/>
      </xdr:nvSpPr>
      <xdr:spPr>
        <a:xfrm>
          <a:off x="4212590" y="144406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42163</xdr:rowOff>
    </xdr:from>
    <xdr:to>
      <xdr:col>20</xdr:col>
      <xdr:colOff>38100</xdr:colOff>
      <xdr:row>84</xdr:row>
      <xdr:rowOff>143763</xdr:rowOff>
    </xdr:to>
    <xdr:sp macro="" textlink="">
      <xdr:nvSpPr>
        <xdr:cNvPr id="300" name="楕円 299">
          <a:extLst>
            <a:ext uri="{FF2B5EF4-FFF2-40B4-BE49-F238E27FC236}">
              <a16:creationId xmlns:a16="http://schemas.microsoft.com/office/drawing/2014/main" id="{FC1623C5-333E-4D77-B69C-C81BFB5BE91F}"/>
            </a:ext>
          </a:extLst>
        </xdr:cNvPr>
        <xdr:cNvSpPr/>
      </xdr:nvSpPr>
      <xdr:spPr>
        <a:xfrm>
          <a:off x="3388360" y="1444586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92963</xdr:rowOff>
    </xdr:from>
    <xdr:to>
      <xdr:col>24</xdr:col>
      <xdr:colOff>63500</xdr:colOff>
      <xdr:row>84</xdr:row>
      <xdr:rowOff>111252</xdr:rowOff>
    </xdr:to>
    <xdr:cxnSp macro="">
      <xdr:nvCxnSpPr>
        <xdr:cNvPr id="301" name="直線コネクタ 300">
          <a:extLst>
            <a:ext uri="{FF2B5EF4-FFF2-40B4-BE49-F238E27FC236}">
              <a16:creationId xmlns:a16="http://schemas.microsoft.com/office/drawing/2014/main" id="{1367F028-30E1-4283-8A4C-11CF7F37FCF5}"/>
            </a:ext>
          </a:extLst>
        </xdr:cNvPr>
        <xdr:cNvCxnSpPr/>
      </xdr:nvCxnSpPr>
      <xdr:spPr>
        <a:xfrm>
          <a:off x="3431540" y="14498573"/>
          <a:ext cx="742950" cy="14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90170</xdr:rowOff>
    </xdr:from>
    <xdr:to>
      <xdr:col>15</xdr:col>
      <xdr:colOff>101600</xdr:colOff>
      <xdr:row>85</xdr:row>
      <xdr:rowOff>20320</xdr:rowOff>
    </xdr:to>
    <xdr:sp macro="" textlink="">
      <xdr:nvSpPr>
        <xdr:cNvPr id="302" name="楕円 301">
          <a:extLst>
            <a:ext uri="{FF2B5EF4-FFF2-40B4-BE49-F238E27FC236}">
              <a16:creationId xmlns:a16="http://schemas.microsoft.com/office/drawing/2014/main" id="{5311726A-D130-4CC7-98F4-B75E1897212A}"/>
            </a:ext>
          </a:extLst>
        </xdr:cNvPr>
        <xdr:cNvSpPr/>
      </xdr:nvSpPr>
      <xdr:spPr>
        <a:xfrm>
          <a:off x="2571750" y="14495780"/>
          <a:ext cx="9779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92963</xdr:rowOff>
    </xdr:from>
    <xdr:to>
      <xdr:col>19</xdr:col>
      <xdr:colOff>177800</xdr:colOff>
      <xdr:row>84</xdr:row>
      <xdr:rowOff>140970</xdr:rowOff>
    </xdr:to>
    <xdr:cxnSp macro="">
      <xdr:nvCxnSpPr>
        <xdr:cNvPr id="303" name="直線コネクタ 302">
          <a:extLst>
            <a:ext uri="{FF2B5EF4-FFF2-40B4-BE49-F238E27FC236}">
              <a16:creationId xmlns:a16="http://schemas.microsoft.com/office/drawing/2014/main" id="{2C04617F-E34F-41CB-94CB-666F916AF01B}"/>
            </a:ext>
          </a:extLst>
        </xdr:cNvPr>
        <xdr:cNvCxnSpPr/>
      </xdr:nvCxnSpPr>
      <xdr:spPr>
        <a:xfrm flipV="1">
          <a:off x="2626360" y="14498573"/>
          <a:ext cx="805180" cy="42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74168</xdr:rowOff>
    </xdr:from>
    <xdr:to>
      <xdr:col>10</xdr:col>
      <xdr:colOff>165100</xdr:colOff>
      <xdr:row>85</xdr:row>
      <xdr:rowOff>4318</xdr:rowOff>
    </xdr:to>
    <xdr:sp macro="" textlink="">
      <xdr:nvSpPr>
        <xdr:cNvPr id="304" name="楕円 303">
          <a:extLst>
            <a:ext uri="{FF2B5EF4-FFF2-40B4-BE49-F238E27FC236}">
              <a16:creationId xmlns:a16="http://schemas.microsoft.com/office/drawing/2014/main" id="{376F360D-59B2-421B-975C-04F8E148D2EC}"/>
            </a:ext>
          </a:extLst>
        </xdr:cNvPr>
        <xdr:cNvSpPr/>
      </xdr:nvSpPr>
      <xdr:spPr>
        <a:xfrm>
          <a:off x="1774190" y="14475968"/>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124968</xdr:rowOff>
    </xdr:from>
    <xdr:to>
      <xdr:col>15</xdr:col>
      <xdr:colOff>50800</xdr:colOff>
      <xdr:row>84</xdr:row>
      <xdr:rowOff>140970</xdr:rowOff>
    </xdr:to>
    <xdr:cxnSp macro="">
      <xdr:nvCxnSpPr>
        <xdr:cNvPr id="305" name="直線コネクタ 304">
          <a:extLst>
            <a:ext uri="{FF2B5EF4-FFF2-40B4-BE49-F238E27FC236}">
              <a16:creationId xmlns:a16="http://schemas.microsoft.com/office/drawing/2014/main" id="{74D71E86-FE9E-411D-A492-E809FC199B6E}"/>
            </a:ext>
          </a:extLst>
        </xdr:cNvPr>
        <xdr:cNvCxnSpPr/>
      </xdr:nvCxnSpPr>
      <xdr:spPr>
        <a:xfrm>
          <a:off x="1828800" y="14528673"/>
          <a:ext cx="797560" cy="12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84</xdr:row>
      <xdr:rowOff>60452</xdr:rowOff>
    </xdr:from>
    <xdr:to>
      <xdr:col>6</xdr:col>
      <xdr:colOff>38100</xdr:colOff>
      <xdr:row>84</xdr:row>
      <xdr:rowOff>162052</xdr:rowOff>
    </xdr:to>
    <xdr:sp macro="" textlink="">
      <xdr:nvSpPr>
        <xdr:cNvPr id="306" name="楕円 305">
          <a:extLst>
            <a:ext uri="{FF2B5EF4-FFF2-40B4-BE49-F238E27FC236}">
              <a16:creationId xmlns:a16="http://schemas.microsoft.com/office/drawing/2014/main" id="{837EBC85-8861-41EF-ABC9-46E5F655E0D5}"/>
            </a:ext>
          </a:extLst>
        </xdr:cNvPr>
        <xdr:cNvSpPr/>
      </xdr:nvSpPr>
      <xdr:spPr>
        <a:xfrm>
          <a:off x="988060" y="14458442"/>
          <a:ext cx="7874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111252</xdr:rowOff>
    </xdr:from>
    <xdr:to>
      <xdr:col>10</xdr:col>
      <xdr:colOff>114300</xdr:colOff>
      <xdr:row>84</xdr:row>
      <xdr:rowOff>124968</xdr:rowOff>
    </xdr:to>
    <xdr:cxnSp macro="">
      <xdr:nvCxnSpPr>
        <xdr:cNvPr id="307" name="直線コネクタ 306">
          <a:extLst>
            <a:ext uri="{FF2B5EF4-FFF2-40B4-BE49-F238E27FC236}">
              <a16:creationId xmlns:a16="http://schemas.microsoft.com/office/drawing/2014/main" id="{E1AF8CA7-5E8B-44FE-B90D-5A67FF65210B}"/>
            </a:ext>
          </a:extLst>
        </xdr:cNvPr>
        <xdr:cNvCxnSpPr/>
      </xdr:nvCxnSpPr>
      <xdr:spPr>
        <a:xfrm>
          <a:off x="1031240" y="14513052"/>
          <a:ext cx="797560" cy="15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73423</xdr:rowOff>
    </xdr:from>
    <xdr:ext cx="405111" cy="259045"/>
    <xdr:sp macro="" textlink="">
      <xdr:nvSpPr>
        <xdr:cNvPr id="308" name="n_1aveValue【公営住宅】&#10;有形固定資産減価償却率">
          <a:extLst>
            <a:ext uri="{FF2B5EF4-FFF2-40B4-BE49-F238E27FC236}">
              <a16:creationId xmlns:a16="http://schemas.microsoft.com/office/drawing/2014/main" id="{3EC458FE-8C10-45DE-9A15-4A95B9E5A7AE}"/>
            </a:ext>
          </a:extLst>
        </xdr:cNvPr>
        <xdr:cNvSpPr txBox="1"/>
      </xdr:nvSpPr>
      <xdr:spPr>
        <a:xfrm>
          <a:off x="3239144" y="13789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32275</xdr:rowOff>
    </xdr:from>
    <xdr:ext cx="405111" cy="259045"/>
    <xdr:sp macro="" textlink="">
      <xdr:nvSpPr>
        <xdr:cNvPr id="309" name="n_2aveValue【公営住宅】&#10;有形固定資産減価償却率">
          <a:extLst>
            <a:ext uri="{FF2B5EF4-FFF2-40B4-BE49-F238E27FC236}">
              <a16:creationId xmlns:a16="http://schemas.microsoft.com/office/drawing/2014/main" id="{E344AEA4-1A61-4997-965A-E1F1A3756C77}"/>
            </a:ext>
          </a:extLst>
        </xdr:cNvPr>
        <xdr:cNvSpPr txBox="1"/>
      </xdr:nvSpPr>
      <xdr:spPr>
        <a:xfrm>
          <a:off x="2439044" y="137463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43705</xdr:rowOff>
    </xdr:from>
    <xdr:ext cx="405111" cy="259045"/>
    <xdr:sp macro="" textlink="">
      <xdr:nvSpPr>
        <xdr:cNvPr id="310" name="n_3aveValue【公営住宅】&#10;有形固定資産減価償却率">
          <a:extLst>
            <a:ext uri="{FF2B5EF4-FFF2-40B4-BE49-F238E27FC236}">
              <a16:creationId xmlns:a16="http://schemas.microsoft.com/office/drawing/2014/main" id="{232382E3-BE5E-42BD-86CB-0F33EA99957B}"/>
            </a:ext>
          </a:extLst>
        </xdr:cNvPr>
        <xdr:cNvSpPr txBox="1"/>
      </xdr:nvSpPr>
      <xdr:spPr>
        <a:xfrm>
          <a:off x="1641484" y="137616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36847</xdr:rowOff>
    </xdr:from>
    <xdr:ext cx="405111" cy="259045"/>
    <xdr:sp macro="" textlink="">
      <xdr:nvSpPr>
        <xdr:cNvPr id="311" name="n_4aveValue【公営住宅】&#10;有形固定資産減価償却率">
          <a:extLst>
            <a:ext uri="{FF2B5EF4-FFF2-40B4-BE49-F238E27FC236}">
              <a16:creationId xmlns:a16="http://schemas.microsoft.com/office/drawing/2014/main" id="{1621D4A5-D801-4B5B-824C-547F716A377E}"/>
            </a:ext>
          </a:extLst>
        </xdr:cNvPr>
        <xdr:cNvSpPr txBox="1"/>
      </xdr:nvSpPr>
      <xdr:spPr>
        <a:xfrm>
          <a:off x="855354" y="1375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134890</xdr:rowOff>
    </xdr:from>
    <xdr:ext cx="405111" cy="259045"/>
    <xdr:sp macro="" textlink="">
      <xdr:nvSpPr>
        <xdr:cNvPr id="312" name="n_1mainValue【公営住宅】&#10;有形固定資産減価償却率">
          <a:extLst>
            <a:ext uri="{FF2B5EF4-FFF2-40B4-BE49-F238E27FC236}">
              <a16:creationId xmlns:a16="http://schemas.microsoft.com/office/drawing/2014/main" id="{12BCAB56-2112-4DE8-994C-1E6A7EABC96B}"/>
            </a:ext>
          </a:extLst>
        </xdr:cNvPr>
        <xdr:cNvSpPr txBox="1"/>
      </xdr:nvSpPr>
      <xdr:spPr>
        <a:xfrm>
          <a:off x="3239144" y="145328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11447</xdr:rowOff>
    </xdr:from>
    <xdr:ext cx="405111" cy="259045"/>
    <xdr:sp macro="" textlink="">
      <xdr:nvSpPr>
        <xdr:cNvPr id="313" name="n_2mainValue【公営住宅】&#10;有形固定資産減価償却率">
          <a:extLst>
            <a:ext uri="{FF2B5EF4-FFF2-40B4-BE49-F238E27FC236}">
              <a16:creationId xmlns:a16="http://schemas.microsoft.com/office/drawing/2014/main" id="{C8EAE707-853F-4C06-B5F6-4E98B766AEDE}"/>
            </a:ext>
          </a:extLst>
        </xdr:cNvPr>
        <xdr:cNvSpPr txBox="1"/>
      </xdr:nvSpPr>
      <xdr:spPr>
        <a:xfrm>
          <a:off x="2439044" y="14588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166895</xdr:rowOff>
    </xdr:from>
    <xdr:ext cx="405111" cy="259045"/>
    <xdr:sp macro="" textlink="">
      <xdr:nvSpPr>
        <xdr:cNvPr id="314" name="n_3mainValue【公営住宅】&#10;有形固定資産減価償却率">
          <a:extLst>
            <a:ext uri="{FF2B5EF4-FFF2-40B4-BE49-F238E27FC236}">
              <a16:creationId xmlns:a16="http://schemas.microsoft.com/office/drawing/2014/main" id="{CB8F26D2-6BAD-4385-99DD-4219DB7F93A6}"/>
            </a:ext>
          </a:extLst>
        </xdr:cNvPr>
        <xdr:cNvSpPr txBox="1"/>
      </xdr:nvSpPr>
      <xdr:spPr>
        <a:xfrm>
          <a:off x="1641484" y="145725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153179</xdr:rowOff>
    </xdr:from>
    <xdr:ext cx="405111" cy="259045"/>
    <xdr:sp macro="" textlink="">
      <xdr:nvSpPr>
        <xdr:cNvPr id="315" name="n_4mainValue【公営住宅】&#10;有形固定資産減価償却率">
          <a:extLst>
            <a:ext uri="{FF2B5EF4-FFF2-40B4-BE49-F238E27FC236}">
              <a16:creationId xmlns:a16="http://schemas.microsoft.com/office/drawing/2014/main" id="{BAD8C98C-DDC0-41FD-947C-2EE79049B69D}"/>
            </a:ext>
          </a:extLst>
        </xdr:cNvPr>
        <xdr:cNvSpPr txBox="1"/>
      </xdr:nvSpPr>
      <xdr:spPr>
        <a:xfrm>
          <a:off x="855354" y="145549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6" name="正方形/長方形 315">
          <a:extLst>
            <a:ext uri="{FF2B5EF4-FFF2-40B4-BE49-F238E27FC236}">
              <a16:creationId xmlns:a16="http://schemas.microsoft.com/office/drawing/2014/main" id="{D284EDC6-B8A9-4BEE-9185-EB8D307428A8}"/>
            </a:ext>
          </a:extLst>
        </xdr:cNvPr>
        <xdr:cNvSpPr/>
      </xdr:nvSpPr>
      <xdr:spPr>
        <a:xfrm>
          <a:off x="5960110" y="1181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7" name="正方形/長方形 316">
          <a:extLst>
            <a:ext uri="{FF2B5EF4-FFF2-40B4-BE49-F238E27FC236}">
              <a16:creationId xmlns:a16="http://schemas.microsoft.com/office/drawing/2014/main" id="{8ED17869-E83A-41DF-BC6F-A45863898A9C}"/>
            </a:ext>
          </a:extLst>
        </xdr:cNvPr>
        <xdr:cNvSpPr/>
      </xdr:nvSpPr>
      <xdr:spPr>
        <a:xfrm>
          <a:off x="606044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8" name="正方形/長方形 317">
          <a:extLst>
            <a:ext uri="{FF2B5EF4-FFF2-40B4-BE49-F238E27FC236}">
              <a16:creationId xmlns:a16="http://schemas.microsoft.com/office/drawing/2014/main" id="{13D7D56E-415D-4FBC-93B6-8FBC349E87D8}"/>
            </a:ext>
          </a:extLst>
        </xdr:cNvPr>
        <xdr:cNvSpPr/>
      </xdr:nvSpPr>
      <xdr:spPr>
        <a:xfrm>
          <a:off x="606044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9" name="正方形/長方形 318">
          <a:extLst>
            <a:ext uri="{FF2B5EF4-FFF2-40B4-BE49-F238E27FC236}">
              <a16:creationId xmlns:a16="http://schemas.microsoft.com/office/drawing/2014/main" id="{57360AFD-32A1-4C91-9A51-1F6290E0CDF7}"/>
            </a:ext>
          </a:extLst>
        </xdr:cNvPr>
        <xdr:cNvSpPr/>
      </xdr:nvSpPr>
      <xdr:spPr>
        <a:xfrm>
          <a:off x="69888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0" name="正方形/長方形 319">
          <a:extLst>
            <a:ext uri="{FF2B5EF4-FFF2-40B4-BE49-F238E27FC236}">
              <a16:creationId xmlns:a16="http://schemas.microsoft.com/office/drawing/2014/main" id="{6E57BE40-2857-455D-BBD4-9168D67A6DCB}"/>
            </a:ext>
          </a:extLst>
        </xdr:cNvPr>
        <xdr:cNvSpPr/>
      </xdr:nvSpPr>
      <xdr:spPr>
        <a:xfrm>
          <a:off x="69888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1" name="正方形/長方形 320">
          <a:extLst>
            <a:ext uri="{FF2B5EF4-FFF2-40B4-BE49-F238E27FC236}">
              <a16:creationId xmlns:a16="http://schemas.microsoft.com/office/drawing/2014/main" id="{F9CFA738-D779-4C1E-8A78-F1B9FDE4B08F}"/>
            </a:ext>
          </a:extLst>
        </xdr:cNvPr>
        <xdr:cNvSpPr/>
      </xdr:nvSpPr>
      <xdr:spPr>
        <a:xfrm>
          <a:off x="80175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2" name="正方形/長方形 321">
          <a:extLst>
            <a:ext uri="{FF2B5EF4-FFF2-40B4-BE49-F238E27FC236}">
              <a16:creationId xmlns:a16="http://schemas.microsoft.com/office/drawing/2014/main" id="{EB05DF3B-0849-465D-8D60-D33537ECB598}"/>
            </a:ext>
          </a:extLst>
        </xdr:cNvPr>
        <xdr:cNvSpPr/>
      </xdr:nvSpPr>
      <xdr:spPr>
        <a:xfrm>
          <a:off x="80175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3" name="正方形/長方形 322">
          <a:extLst>
            <a:ext uri="{FF2B5EF4-FFF2-40B4-BE49-F238E27FC236}">
              <a16:creationId xmlns:a16="http://schemas.microsoft.com/office/drawing/2014/main" id="{9B566136-9881-48D7-B25F-6B356D8030FD}"/>
            </a:ext>
          </a:extLst>
        </xdr:cNvPr>
        <xdr:cNvSpPr/>
      </xdr:nvSpPr>
      <xdr:spPr>
        <a:xfrm>
          <a:off x="5960110" y="1295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4" name="テキスト ボックス 323">
          <a:extLst>
            <a:ext uri="{FF2B5EF4-FFF2-40B4-BE49-F238E27FC236}">
              <a16:creationId xmlns:a16="http://schemas.microsoft.com/office/drawing/2014/main" id="{B3C5A5F8-E45E-4CAF-BF97-71BDF6D08679}"/>
            </a:ext>
          </a:extLst>
        </xdr:cNvPr>
        <xdr:cNvSpPr txBox="1"/>
      </xdr:nvSpPr>
      <xdr:spPr>
        <a:xfrm>
          <a:off x="592201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5" name="直線コネクタ 324">
          <a:extLst>
            <a:ext uri="{FF2B5EF4-FFF2-40B4-BE49-F238E27FC236}">
              <a16:creationId xmlns:a16="http://schemas.microsoft.com/office/drawing/2014/main" id="{94A25B84-3BDE-497B-A8E4-B696C7C69721}"/>
            </a:ext>
          </a:extLst>
        </xdr:cNvPr>
        <xdr:cNvCxnSpPr/>
      </xdr:nvCxnSpPr>
      <xdr:spPr>
        <a:xfrm>
          <a:off x="5960110" y="15240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26" name="直線コネクタ 325">
          <a:extLst>
            <a:ext uri="{FF2B5EF4-FFF2-40B4-BE49-F238E27FC236}">
              <a16:creationId xmlns:a16="http://schemas.microsoft.com/office/drawing/2014/main" id="{7CB6E21C-9E07-4068-A07A-56797F2FAD05}"/>
            </a:ext>
          </a:extLst>
        </xdr:cNvPr>
        <xdr:cNvCxnSpPr/>
      </xdr:nvCxnSpPr>
      <xdr:spPr>
        <a:xfrm>
          <a:off x="5960110" y="14859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27" name="テキスト ボックス 326">
          <a:extLst>
            <a:ext uri="{FF2B5EF4-FFF2-40B4-BE49-F238E27FC236}">
              <a16:creationId xmlns:a16="http://schemas.microsoft.com/office/drawing/2014/main" id="{C5BF75CE-F56E-4929-8D7E-CCAD74BE03C3}"/>
            </a:ext>
          </a:extLst>
        </xdr:cNvPr>
        <xdr:cNvSpPr txBox="1"/>
      </xdr:nvSpPr>
      <xdr:spPr>
        <a:xfrm>
          <a:off x="5527221" y="1471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28" name="直線コネクタ 327">
          <a:extLst>
            <a:ext uri="{FF2B5EF4-FFF2-40B4-BE49-F238E27FC236}">
              <a16:creationId xmlns:a16="http://schemas.microsoft.com/office/drawing/2014/main" id="{E06364D9-9FFF-4DAD-8FF7-587692BD7134}"/>
            </a:ext>
          </a:extLst>
        </xdr:cNvPr>
        <xdr:cNvCxnSpPr/>
      </xdr:nvCxnSpPr>
      <xdr:spPr>
        <a:xfrm>
          <a:off x="5960110" y="14478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29" name="テキスト ボックス 328">
          <a:extLst>
            <a:ext uri="{FF2B5EF4-FFF2-40B4-BE49-F238E27FC236}">
              <a16:creationId xmlns:a16="http://schemas.microsoft.com/office/drawing/2014/main" id="{8DC63566-6869-4BE5-B15B-2D619932BC81}"/>
            </a:ext>
          </a:extLst>
        </xdr:cNvPr>
        <xdr:cNvSpPr txBox="1"/>
      </xdr:nvSpPr>
      <xdr:spPr>
        <a:xfrm>
          <a:off x="5527221" y="14333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0" name="直線コネクタ 329">
          <a:extLst>
            <a:ext uri="{FF2B5EF4-FFF2-40B4-BE49-F238E27FC236}">
              <a16:creationId xmlns:a16="http://schemas.microsoft.com/office/drawing/2014/main" id="{1D0D3940-7713-4661-89F2-02E3990BD182}"/>
            </a:ext>
          </a:extLst>
        </xdr:cNvPr>
        <xdr:cNvCxnSpPr/>
      </xdr:nvCxnSpPr>
      <xdr:spPr>
        <a:xfrm>
          <a:off x="5960110" y="14097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1" name="テキスト ボックス 330">
          <a:extLst>
            <a:ext uri="{FF2B5EF4-FFF2-40B4-BE49-F238E27FC236}">
              <a16:creationId xmlns:a16="http://schemas.microsoft.com/office/drawing/2014/main" id="{566B6D49-E8F2-4C16-B4D4-7A91531CD9D1}"/>
            </a:ext>
          </a:extLst>
        </xdr:cNvPr>
        <xdr:cNvSpPr txBox="1"/>
      </xdr:nvSpPr>
      <xdr:spPr>
        <a:xfrm>
          <a:off x="5527221" y="13952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2" name="直線コネクタ 331">
          <a:extLst>
            <a:ext uri="{FF2B5EF4-FFF2-40B4-BE49-F238E27FC236}">
              <a16:creationId xmlns:a16="http://schemas.microsoft.com/office/drawing/2014/main" id="{DDC3E2FD-3945-43ED-8BF6-15DAF01AE1EB}"/>
            </a:ext>
          </a:extLst>
        </xdr:cNvPr>
        <xdr:cNvCxnSpPr/>
      </xdr:nvCxnSpPr>
      <xdr:spPr>
        <a:xfrm>
          <a:off x="5960110" y="13716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3" name="テキスト ボックス 332">
          <a:extLst>
            <a:ext uri="{FF2B5EF4-FFF2-40B4-BE49-F238E27FC236}">
              <a16:creationId xmlns:a16="http://schemas.microsoft.com/office/drawing/2014/main" id="{0A22115A-AB40-4CAE-8420-C9917B5A73B1}"/>
            </a:ext>
          </a:extLst>
        </xdr:cNvPr>
        <xdr:cNvSpPr txBox="1"/>
      </xdr:nvSpPr>
      <xdr:spPr>
        <a:xfrm>
          <a:off x="5527221" y="13571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4" name="直線コネクタ 333">
          <a:extLst>
            <a:ext uri="{FF2B5EF4-FFF2-40B4-BE49-F238E27FC236}">
              <a16:creationId xmlns:a16="http://schemas.microsoft.com/office/drawing/2014/main" id="{89359109-EADE-4318-BBB7-77E9ABCB47CB}"/>
            </a:ext>
          </a:extLst>
        </xdr:cNvPr>
        <xdr:cNvCxnSpPr/>
      </xdr:nvCxnSpPr>
      <xdr:spPr>
        <a:xfrm>
          <a:off x="5960110" y="13331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35" name="テキスト ボックス 334">
          <a:extLst>
            <a:ext uri="{FF2B5EF4-FFF2-40B4-BE49-F238E27FC236}">
              <a16:creationId xmlns:a16="http://schemas.microsoft.com/office/drawing/2014/main" id="{7D066803-21EE-4F8D-AE43-1AA812EBB385}"/>
            </a:ext>
          </a:extLst>
        </xdr:cNvPr>
        <xdr:cNvSpPr txBox="1"/>
      </xdr:nvSpPr>
      <xdr:spPr>
        <a:xfrm>
          <a:off x="5527221" y="13194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6" name="直線コネクタ 335">
          <a:extLst>
            <a:ext uri="{FF2B5EF4-FFF2-40B4-BE49-F238E27FC236}">
              <a16:creationId xmlns:a16="http://schemas.microsoft.com/office/drawing/2014/main" id="{FBD258E1-956B-4B69-B72C-BC52B16486EB}"/>
            </a:ext>
          </a:extLst>
        </xdr:cNvPr>
        <xdr:cNvCxnSpPr/>
      </xdr:nvCxnSpPr>
      <xdr:spPr>
        <a:xfrm>
          <a:off x="5960110" y="12950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7" name="テキスト ボックス 336">
          <a:extLst>
            <a:ext uri="{FF2B5EF4-FFF2-40B4-BE49-F238E27FC236}">
              <a16:creationId xmlns:a16="http://schemas.microsoft.com/office/drawing/2014/main" id="{4EA22603-3301-4EF0-B4BC-C63C6C328FA6}"/>
            </a:ext>
          </a:extLst>
        </xdr:cNvPr>
        <xdr:cNvSpPr txBox="1"/>
      </xdr:nvSpPr>
      <xdr:spPr>
        <a:xfrm>
          <a:off x="5527221" y="1281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8" name="【公営住宅】&#10;一人当たり面積グラフ枠">
          <a:extLst>
            <a:ext uri="{FF2B5EF4-FFF2-40B4-BE49-F238E27FC236}">
              <a16:creationId xmlns:a16="http://schemas.microsoft.com/office/drawing/2014/main" id="{0530B4D6-3792-43F3-A248-E83094CBE283}"/>
            </a:ext>
          </a:extLst>
        </xdr:cNvPr>
        <xdr:cNvSpPr/>
      </xdr:nvSpPr>
      <xdr:spPr>
        <a:xfrm>
          <a:off x="5960110" y="1295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128015</xdr:rowOff>
    </xdr:from>
    <xdr:to>
      <xdr:col>54</xdr:col>
      <xdr:colOff>189865</xdr:colOff>
      <xdr:row>86</xdr:row>
      <xdr:rowOff>99061</xdr:rowOff>
    </xdr:to>
    <xdr:cxnSp macro="">
      <xdr:nvCxnSpPr>
        <xdr:cNvPr id="339" name="直線コネクタ 338">
          <a:extLst>
            <a:ext uri="{FF2B5EF4-FFF2-40B4-BE49-F238E27FC236}">
              <a16:creationId xmlns:a16="http://schemas.microsoft.com/office/drawing/2014/main" id="{2DC59349-88F9-418C-B229-0E2625A83E21}"/>
            </a:ext>
          </a:extLst>
        </xdr:cNvPr>
        <xdr:cNvCxnSpPr/>
      </xdr:nvCxnSpPr>
      <xdr:spPr>
        <a:xfrm flipV="1">
          <a:off x="9429115" y="13333475"/>
          <a:ext cx="0" cy="15064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102888</xdr:rowOff>
    </xdr:from>
    <xdr:ext cx="469744" cy="259045"/>
    <xdr:sp macro="" textlink="">
      <xdr:nvSpPr>
        <xdr:cNvPr id="340" name="【公営住宅】&#10;一人当たり面積最小値テキスト">
          <a:extLst>
            <a:ext uri="{FF2B5EF4-FFF2-40B4-BE49-F238E27FC236}">
              <a16:creationId xmlns:a16="http://schemas.microsoft.com/office/drawing/2014/main" id="{ABB175A5-1448-41C4-BAF8-601D3005EFE2}"/>
            </a:ext>
          </a:extLst>
        </xdr:cNvPr>
        <xdr:cNvSpPr txBox="1"/>
      </xdr:nvSpPr>
      <xdr:spPr>
        <a:xfrm>
          <a:off x="9467850" y="14845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99061</xdr:rowOff>
    </xdr:from>
    <xdr:to>
      <xdr:col>55</xdr:col>
      <xdr:colOff>88900</xdr:colOff>
      <xdr:row>86</xdr:row>
      <xdr:rowOff>99061</xdr:rowOff>
    </xdr:to>
    <xdr:cxnSp macro="">
      <xdr:nvCxnSpPr>
        <xdr:cNvPr id="341" name="直線コネクタ 340">
          <a:extLst>
            <a:ext uri="{FF2B5EF4-FFF2-40B4-BE49-F238E27FC236}">
              <a16:creationId xmlns:a16="http://schemas.microsoft.com/office/drawing/2014/main" id="{4DE0ADED-EEF2-4D32-8986-01B5CF2B877B}"/>
            </a:ext>
          </a:extLst>
        </xdr:cNvPr>
        <xdr:cNvCxnSpPr/>
      </xdr:nvCxnSpPr>
      <xdr:spPr>
        <a:xfrm>
          <a:off x="9356090" y="14839951"/>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74692</xdr:rowOff>
    </xdr:from>
    <xdr:ext cx="469744" cy="259045"/>
    <xdr:sp macro="" textlink="">
      <xdr:nvSpPr>
        <xdr:cNvPr id="342" name="【公営住宅】&#10;一人当たり面積最大値テキスト">
          <a:extLst>
            <a:ext uri="{FF2B5EF4-FFF2-40B4-BE49-F238E27FC236}">
              <a16:creationId xmlns:a16="http://schemas.microsoft.com/office/drawing/2014/main" id="{4762B58B-79CF-4D85-8F3C-B053F8327DF8}"/>
            </a:ext>
          </a:extLst>
        </xdr:cNvPr>
        <xdr:cNvSpPr txBox="1"/>
      </xdr:nvSpPr>
      <xdr:spPr>
        <a:xfrm>
          <a:off x="9467850" y="13104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128015</xdr:rowOff>
    </xdr:from>
    <xdr:to>
      <xdr:col>55</xdr:col>
      <xdr:colOff>88900</xdr:colOff>
      <xdr:row>77</xdr:row>
      <xdr:rowOff>128015</xdr:rowOff>
    </xdr:to>
    <xdr:cxnSp macro="">
      <xdr:nvCxnSpPr>
        <xdr:cNvPr id="343" name="直線コネクタ 342">
          <a:extLst>
            <a:ext uri="{FF2B5EF4-FFF2-40B4-BE49-F238E27FC236}">
              <a16:creationId xmlns:a16="http://schemas.microsoft.com/office/drawing/2014/main" id="{078BFA9D-4AEA-4240-8615-00A73A3C882E}"/>
            </a:ext>
          </a:extLst>
        </xdr:cNvPr>
        <xdr:cNvCxnSpPr/>
      </xdr:nvCxnSpPr>
      <xdr:spPr>
        <a:xfrm>
          <a:off x="9356090" y="13333475"/>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54373</xdr:rowOff>
    </xdr:from>
    <xdr:ext cx="469744" cy="259045"/>
    <xdr:sp macro="" textlink="">
      <xdr:nvSpPr>
        <xdr:cNvPr id="344" name="【公営住宅】&#10;一人当たり面積平均値テキスト">
          <a:extLst>
            <a:ext uri="{FF2B5EF4-FFF2-40B4-BE49-F238E27FC236}">
              <a16:creationId xmlns:a16="http://schemas.microsoft.com/office/drawing/2014/main" id="{1D264BCA-1A20-429D-83F8-B979D85AB8D3}"/>
            </a:ext>
          </a:extLst>
        </xdr:cNvPr>
        <xdr:cNvSpPr txBox="1"/>
      </xdr:nvSpPr>
      <xdr:spPr>
        <a:xfrm>
          <a:off x="9467850" y="142885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31496</xdr:rowOff>
    </xdr:from>
    <xdr:to>
      <xdr:col>55</xdr:col>
      <xdr:colOff>50800</xdr:colOff>
      <xdr:row>84</xdr:row>
      <xdr:rowOff>133096</xdr:rowOff>
    </xdr:to>
    <xdr:sp macro="" textlink="">
      <xdr:nvSpPr>
        <xdr:cNvPr id="345" name="フローチャート: 判断 344">
          <a:extLst>
            <a:ext uri="{FF2B5EF4-FFF2-40B4-BE49-F238E27FC236}">
              <a16:creationId xmlns:a16="http://schemas.microsoft.com/office/drawing/2014/main" id="{A2A4BA20-DD20-4C2B-857E-4E7A3AFACB8E}"/>
            </a:ext>
          </a:extLst>
        </xdr:cNvPr>
        <xdr:cNvSpPr/>
      </xdr:nvSpPr>
      <xdr:spPr>
        <a:xfrm>
          <a:off x="9394190" y="14431391"/>
          <a:ext cx="9017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43687</xdr:rowOff>
    </xdr:from>
    <xdr:to>
      <xdr:col>50</xdr:col>
      <xdr:colOff>165100</xdr:colOff>
      <xdr:row>84</xdr:row>
      <xdr:rowOff>145287</xdr:rowOff>
    </xdr:to>
    <xdr:sp macro="" textlink="">
      <xdr:nvSpPr>
        <xdr:cNvPr id="346" name="フローチャート: 判断 345">
          <a:extLst>
            <a:ext uri="{FF2B5EF4-FFF2-40B4-BE49-F238E27FC236}">
              <a16:creationId xmlns:a16="http://schemas.microsoft.com/office/drawing/2014/main" id="{70356E99-3C5F-48A7-9084-147C96D92590}"/>
            </a:ext>
          </a:extLst>
        </xdr:cNvPr>
        <xdr:cNvSpPr/>
      </xdr:nvSpPr>
      <xdr:spPr>
        <a:xfrm>
          <a:off x="8632190" y="14447392"/>
          <a:ext cx="1092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7113</xdr:rowOff>
    </xdr:from>
    <xdr:to>
      <xdr:col>46</xdr:col>
      <xdr:colOff>38100</xdr:colOff>
      <xdr:row>84</xdr:row>
      <xdr:rowOff>108713</xdr:rowOff>
    </xdr:to>
    <xdr:sp macro="" textlink="">
      <xdr:nvSpPr>
        <xdr:cNvPr id="347" name="フローチャート: 判断 346">
          <a:extLst>
            <a:ext uri="{FF2B5EF4-FFF2-40B4-BE49-F238E27FC236}">
              <a16:creationId xmlns:a16="http://schemas.microsoft.com/office/drawing/2014/main" id="{C1BB293B-081A-4B1E-BE16-064BBC85F1D5}"/>
            </a:ext>
          </a:extLst>
        </xdr:cNvPr>
        <xdr:cNvSpPr/>
      </xdr:nvSpPr>
      <xdr:spPr>
        <a:xfrm>
          <a:off x="7846060" y="1441081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1015</xdr:rowOff>
    </xdr:from>
    <xdr:to>
      <xdr:col>41</xdr:col>
      <xdr:colOff>101600</xdr:colOff>
      <xdr:row>84</xdr:row>
      <xdr:rowOff>102615</xdr:rowOff>
    </xdr:to>
    <xdr:sp macro="" textlink="">
      <xdr:nvSpPr>
        <xdr:cNvPr id="348" name="フローチャート: 判断 347">
          <a:extLst>
            <a:ext uri="{FF2B5EF4-FFF2-40B4-BE49-F238E27FC236}">
              <a16:creationId xmlns:a16="http://schemas.microsoft.com/office/drawing/2014/main" id="{84376D4E-2F4D-462D-A7D4-5E52F293021B}"/>
            </a:ext>
          </a:extLst>
        </xdr:cNvPr>
        <xdr:cNvSpPr/>
      </xdr:nvSpPr>
      <xdr:spPr>
        <a:xfrm>
          <a:off x="7029450" y="14402815"/>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159513</xdr:rowOff>
    </xdr:from>
    <xdr:to>
      <xdr:col>36</xdr:col>
      <xdr:colOff>165100</xdr:colOff>
      <xdr:row>84</xdr:row>
      <xdr:rowOff>89663</xdr:rowOff>
    </xdr:to>
    <xdr:sp macro="" textlink="">
      <xdr:nvSpPr>
        <xdr:cNvPr id="349" name="フローチャート: 判断 348">
          <a:extLst>
            <a:ext uri="{FF2B5EF4-FFF2-40B4-BE49-F238E27FC236}">
              <a16:creationId xmlns:a16="http://schemas.microsoft.com/office/drawing/2014/main" id="{9E7418D3-E7EE-454E-856F-28A8E00758C2}"/>
            </a:ext>
          </a:extLst>
        </xdr:cNvPr>
        <xdr:cNvSpPr/>
      </xdr:nvSpPr>
      <xdr:spPr>
        <a:xfrm>
          <a:off x="6231890" y="14391768"/>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0" name="テキスト ボックス 349">
          <a:extLst>
            <a:ext uri="{FF2B5EF4-FFF2-40B4-BE49-F238E27FC236}">
              <a16:creationId xmlns:a16="http://schemas.microsoft.com/office/drawing/2014/main" id="{79669888-960A-4D1D-A9E5-DE73B0235B84}"/>
            </a:ext>
          </a:extLst>
        </xdr:cNvPr>
        <xdr:cNvSpPr txBox="1"/>
      </xdr:nvSpPr>
      <xdr:spPr>
        <a:xfrm>
          <a:off x="92583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1" name="テキスト ボックス 350">
          <a:extLst>
            <a:ext uri="{FF2B5EF4-FFF2-40B4-BE49-F238E27FC236}">
              <a16:creationId xmlns:a16="http://schemas.microsoft.com/office/drawing/2014/main" id="{0D0FF1AF-7267-4B5F-9018-BE1B6C66DC19}"/>
            </a:ext>
          </a:extLst>
        </xdr:cNvPr>
        <xdr:cNvSpPr txBox="1"/>
      </xdr:nvSpPr>
      <xdr:spPr>
        <a:xfrm>
          <a:off x="85153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2" name="テキスト ボックス 351">
          <a:extLst>
            <a:ext uri="{FF2B5EF4-FFF2-40B4-BE49-F238E27FC236}">
              <a16:creationId xmlns:a16="http://schemas.microsoft.com/office/drawing/2014/main" id="{E0F5AC38-B477-473A-A844-DBDE9B1AE1FC}"/>
            </a:ext>
          </a:extLst>
        </xdr:cNvPr>
        <xdr:cNvSpPr txBox="1"/>
      </xdr:nvSpPr>
      <xdr:spPr>
        <a:xfrm>
          <a:off x="77177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id="{FE107D1A-E8FF-4CC5-954E-FDFB6114473F}"/>
            </a:ext>
          </a:extLst>
        </xdr:cNvPr>
        <xdr:cNvSpPr txBox="1"/>
      </xdr:nvSpPr>
      <xdr:spPr>
        <a:xfrm>
          <a:off x="69126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FF5660B9-C665-4BD4-AD37-DD3F9E9DC059}"/>
            </a:ext>
          </a:extLst>
        </xdr:cNvPr>
        <xdr:cNvSpPr txBox="1"/>
      </xdr:nvSpPr>
      <xdr:spPr>
        <a:xfrm>
          <a:off x="61150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137413</xdr:rowOff>
    </xdr:from>
    <xdr:to>
      <xdr:col>55</xdr:col>
      <xdr:colOff>50800</xdr:colOff>
      <xdr:row>86</xdr:row>
      <xdr:rowOff>67563</xdr:rowOff>
    </xdr:to>
    <xdr:sp macro="" textlink="">
      <xdr:nvSpPr>
        <xdr:cNvPr id="355" name="楕円 354">
          <a:extLst>
            <a:ext uri="{FF2B5EF4-FFF2-40B4-BE49-F238E27FC236}">
              <a16:creationId xmlns:a16="http://schemas.microsoft.com/office/drawing/2014/main" id="{68A60580-9894-4D47-8CE8-107398E6A30B}"/>
            </a:ext>
          </a:extLst>
        </xdr:cNvPr>
        <xdr:cNvSpPr/>
      </xdr:nvSpPr>
      <xdr:spPr>
        <a:xfrm>
          <a:off x="9394190" y="14706853"/>
          <a:ext cx="9017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52340</xdr:rowOff>
    </xdr:from>
    <xdr:ext cx="469744" cy="259045"/>
    <xdr:sp macro="" textlink="">
      <xdr:nvSpPr>
        <xdr:cNvPr id="356" name="【公営住宅】&#10;一人当たり面積該当値テキスト">
          <a:extLst>
            <a:ext uri="{FF2B5EF4-FFF2-40B4-BE49-F238E27FC236}">
              <a16:creationId xmlns:a16="http://schemas.microsoft.com/office/drawing/2014/main" id="{A51678C5-8024-436E-B50C-B3AC2C6C401C}"/>
            </a:ext>
          </a:extLst>
        </xdr:cNvPr>
        <xdr:cNvSpPr txBox="1"/>
      </xdr:nvSpPr>
      <xdr:spPr>
        <a:xfrm>
          <a:off x="9467850" y="14629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136652</xdr:rowOff>
    </xdr:from>
    <xdr:to>
      <xdr:col>50</xdr:col>
      <xdr:colOff>165100</xdr:colOff>
      <xdr:row>86</xdr:row>
      <xdr:rowOff>66802</xdr:rowOff>
    </xdr:to>
    <xdr:sp macro="" textlink="">
      <xdr:nvSpPr>
        <xdr:cNvPr id="357" name="楕円 356">
          <a:extLst>
            <a:ext uri="{FF2B5EF4-FFF2-40B4-BE49-F238E27FC236}">
              <a16:creationId xmlns:a16="http://schemas.microsoft.com/office/drawing/2014/main" id="{80C9132E-16C6-4E43-96A9-C5A6CCD47F92}"/>
            </a:ext>
          </a:extLst>
        </xdr:cNvPr>
        <xdr:cNvSpPr/>
      </xdr:nvSpPr>
      <xdr:spPr>
        <a:xfrm>
          <a:off x="8632190" y="14706092"/>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16002</xdr:rowOff>
    </xdr:from>
    <xdr:to>
      <xdr:col>55</xdr:col>
      <xdr:colOff>0</xdr:colOff>
      <xdr:row>86</xdr:row>
      <xdr:rowOff>16763</xdr:rowOff>
    </xdr:to>
    <xdr:cxnSp macro="">
      <xdr:nvCxnSpPr>
        <xdr:cNvPr id="358" name="直線コネクタ 357">
          <a:extLst>
            <a:ext uri="{FF2B5EF4-FFF2-40B4-BE49-F238E27FC236}">
              <a16:creationId xmlns:a16="http://schemas.microsoft.com/office/drawing/2014/main" id="{5B79BA8C-4A90-477C-A973-B71667AE5BFD}"/>
            </a:ext>
          </a:extLst>
        </xdr:cNvPr>
        <xdr:cNvCxnSpPr/>
      </xdr:nvCxnSpPr>
      <xdr:spPr>
        <a:xfrm>
          <a:off x="8686800" y="14764512"/>
          <a:ext cx="742950" cy="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137413</xdr:rowOff>
    </xdr:from>
    <xdr:to>
      <xdr:col>46</xdr:col>
      <xdr:colOff>38100</xdr:colOff>
      <xdr:row>86</xdr:row>
      <xdr:rowOff>67563</xdr:rowOff>
    </xdr:to>
    <xdr:sp macro="" textlink="">
      <xdr:nvSpPr>
        <xdr:cNvPr id="359" name="楕円 358">
          <a:extLst>
            <a:ext uri="{FF2B5EF4-FFF2-40B4-BE49-F238E27FC236}">
              <a16:creationId xmlns:a16="http://schemas.microsoft.com/office/drawing/2014/main" id="{4B587277-915D-4E85-8FA0-5119367B017A}"/>
            </a:ext>
          </a:extLst>
        </xdr:cNvPr>
        <xdr:cNvSpPr/>
      </xdr:nvSpPr>
      <xdr:spPr>
        <a:xfrm>
          <a:off x="7846060" y="14706853"/>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16002</xdr:rowOff>
    </xdr:from>
    <xdr:to>
      <xdr:col>50</xdr:col>
      <xdr:colOff>114300</xdr:colOff>
      <xdr:row>86</xdr:row>
      <xdr:rowOff>16763</xdr:rowOff>
    </xdr:to>
    <xdr:cxnSp macro="">
      <xdr:nvCxnSpPr>
        <xdr:cNvPr id="360" name="直線コネクタ 359">
          <a:extLst>
            <a:ext uri="{FF2B5EF4-FFF2-40B4-BE49-F238E27FC236}">
              <a16:creationId xmlns:a16="http://schemas.microsoft.com/office/drawing/2014/main" id="{C4999072-4EC8-4F5F-9CC5-BA66A8D1F126}"/>
            </a:ext>
          </a:extLst>
        </xdr:cNvPr>
        <xdr:cNvCxnSpPr/>
      </xdr:nvCxnSpPr>
      <xdr:spPr>
        <a:xfrm flipV="1">
          <a:off x="7889240" y="14764512"/>
          <a:ext cx="797560" cy="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161814</xdr:rowOff>
    </xdr:from>
    <xdr:ext cx="469744" cy="259045"/>
    <xdr:sp macro="" textlink="">
      <xdr:nvSpPr>
        <xdr:cNvPr id="361" name="n_1aveValue【公営住宅】&#10;一人当たり面積">
          <a:extLst>
            <a:ext uri="{FF2B5EF4-FFF2-40B4-BE49-F238E27FC236}">
              <a16:creationId xmlns:a16="http://schemas.microsoft.com/office/drawing/2014/main" id="{1DC7825B-A79F-494B-9E0C-0C84D29D638F}"/>
            </a:ext>
          </a:extLst>
        </xdr:cNvPr>
        <xdr:cNvSpPr txBox="1"/>
      </xdr:nvSpPr>
      <xdr:spPr>
        <a:xfrm>
          <a:off x="8454467" y="14222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125240</xdr:rowOff>
    </xdr:from>
    <xdr:ext cx="469744" cy="259045"/>
    <xdr:sp macro="" textlink="">
      <xdr:nvSpPr>
        <xdr:cNvPr id="362" name="n_2aveValue【公営住宅】&#10;一人当たり面積">
          <a:extLst>
            <a:ext uri="{FF2B5EF4-FFF2-40B4-BE49-F238E27FC236}">
              <a16:creationId xmlns:a16="http://schemas.microsoft.com/office/drawing/2014/main" id="{57025CD2-DB3D-4364-A2F5-EA87842DA09F}"/>
            </a:ext>
          </a:extLst>
        </xdr:cNvPr>
        <xdr:cNvSpPr txBox="1"/>
      </xdr:nvSpPr>
      <xdr:spPr>
        <a:xfrm>
          <a:off x="7673417" y="14186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119142</xdr:rowOff>
    </xdr:from>
    <xdr:ext cx="469744" cy="259045"/>
    <xdr:sp macro="" textlink="">
      <xdr:nvSpPr>
        <xdr:cNvPr id="363" name="n_3aveValue【公営住宅】&#10;一人当たり面積">
          <a:extLst>
            <a:ext uri="{FF2B5EF4-FFF2-40B4-BE49-F238E27FC236}">
              <a16:creationId xmlns:a16="http://schemas.microsoft.com/office/drawing/2014/main" id="{04AA6B2B-C965-4979-91FC-6B5A38F99662}"/>
            </a:ext>
          </a:extLst>
        </xdr:cNvPr>
        <xdr:cNvSpPr txBox="1"/>
      </xdr:nvSpPr>
      <xdr:spPr>
        <a:xfrm>
          <a:off x="6866332" y="14179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106190</xdr:rowOff>
    </xdr:from>
    <xdr:ext cx="469744" cy="259045"/>
    <xdr:sp macro="" textlink="">
      <xdr:nvSpPr>
        <xdr:cNvPr id="364" name="n_4aveValue【公営住宅】&#10;一人当たり面積">
          <a:extLst>
            <a:ext uri="{FF2B5EF4-FFF2-40B4-BE49-F238E27FC236}">
              <a16:creationId xmlns:a16="http://schemas.microsoft.com/office/drawing/2014/main" id="{1CEA1EAC-C3BF-499E-ACF6-6B25DB6B91AD}"/>
            </a:ext>
          </a:extLst>
        </xdr:cNvPr>
        <xdr:cNvSpPr txBox="1"/>
      </xdr:nvSpPr>
      <xdr:spPr>
        <a:xfrm>
          <a:off x="6068772" y="14163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57929</xdr:rowOff>
    </xdr:from>
    <xdr:ext cx="469744" cy="259045"/>
    <xdr:sp macro="" textlink="">
      <xdr:nvSpPr>
        <xdr:cNvPr id="365" name="n_1mainValue【公営住宅】&#10;一人当たり面積">
          <a:extLst>
            <a:ext uri="{FF2B5EF4-FFF2-40B4-BE49-F238E27FC236}">
              <a16:creationId xmlns:a16="http://schemas.microsoft.com/office/drawing/2014/main" id="{4054F85C-F627-480E-8CF3-4D3B7D02AC74}"/>
            </a:ext>
          </a:extLst>
        </xdr:cNvPr>
        <xdr:cNvSpPr txBox="1"/>
      </xdr:nvSpPr>
      <xdr:spPr>
        <a:xfrm>
          <a:off x="8454467" y="14798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58690</xdr:rowOff>
    </xdr:from>
    <xdr:ext cx="469744" cy="259045"/>
    <xdr:sp macro="" textlink="">
      <xdr:nvSpPr>
        <xdr:cNvPr id="366" name="n_2mainValue【公営住宅】&#10;一人当たり面積">
          <a:extLst>
            <a:ext uri="{FF2B5EF4-FFF2-40B4-BE49-F238E27FC236}">
              <a16:creationId xmlns:a16="http://schemas.microsoft.com/office/drawing/2014/main" id="{8DF7E43C-4AB3-4BB6-AEB1-EAC04F01B347}"/>
            </a:ext>
          </a:extLst>
        </xdr:cNvPr>
        <xdr:cNvSpPr txBox="1"/>
      </xdr:nvSpPr>
      <xdr:spPr>
        <a:xfrm>
          <a:off x="7673417" y="14799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7" name="正方形/長方形 366">
          <a:extLst>
            <a:ext uri="{FF2B5EF4-FFF2-40B4-BE49-F238E27FC236}">
              <a16:creationId xmlns:a16="http://schemas.microsoft.com/office/drawing/2014/main" id="{35E79378-900E-44AB-BDF6-00459C8ED7A2}"/>
            </a:ext>
          </a:extLst>
        </xdr:cNvPr>
        <xdr:cNvSpPr/>
      </xdr:nvSpPr>
      <xdr:spPr>
        <a:xfrm>
          <a:off x="685800" y="1561719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8" name="正方形/長方形 367">
          <a:extLst>
            <a:ext uri="{FF2B5EF4-FFF2-40B4-BE49-F238E27FC236}">
              <a16:creationId xmlns:a16="http://schemas.microsoft.com/office/drawing/2014/main" id="{033214AC-ECD5-454F-8F54-5B1E2A54E024}"/>
            </a:ext>
          </a:extLst>
        </xdr:cNvPr>
        <xdr:cNvSpPr/>
      </xdr:nvSpPr>
      <xdr:spPr>
        <a:xfrm>
          <a:off x="8166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9" name="正方形/長方形 368">
          <a:extLst>
            <a:ext uri="{FF2B5EF4-FFF2-40B4-BE49-F238E27FC236}">
              <a16:creationId xmlns:a16="http://schemas.microsoft.com/office/drawing/2014/main" id="{4BA21C5E-C0BE-4C9E-A261-AAF4F1EE53B5}"/>
            </a:ext>
          </a:extLst>
        </xdr:cNvPr>
        <xdr:cNvSpPr/>
      </xdr:nvSpPr>
      <xdr:spPr>
        <a:xfrm>
          <a:off x="8166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0" name="正方形/長方形 369">
          <a:extLst>
            <a:ext uri="{FF2B5EF4-FFF2-40B4-BE49-F238E27FC236}">
              <a16:creationId xmlns:a16="http://schemas.microsoft.com/office/drawing/2014/main" id="{9F571F36-447E-48B7-8FDA-AF3BB4E20C6A}"/>
            </a:ext>
          </a:extLst>
        </xdr:cNvPr>
        <xdr:cNvSpPr/>
      </xdr:nvSpPr>
      <xdr:spPr>
        <a:xfrm>
          <a:off x="17145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1" name="正方形/長方形 370">
          <a:extLst>
            <a:ext uri="{FF2B5EF4-FFF2-40B4-BE49-F238E27FC236}">
              <a16:creationId xmlns:a16="http://schemas.microsoft.com/office/drawing/2014/main" id="{618C4EEF-1FCE-4F51-85EA-E56790AFB5FC}"/>
            </a:ext>
          </a:extLst>
        </xdr:cNvPr>
        <xdr:cNvSpPr/>
      </xdr:nvSpPr>
      <xdr:spPr>
        <a:xfrm>
          <a:off x="17145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2" name="正方形/長方形 371">
          <a:extLst>
            <a:ext uri="{FF2B5EF4-FFF2-40B4-BE49-F238E27FC236}">
              <a16:creationId xmlns:a16="http://schemas.microsoft.com/office/drawing/2014/main" id="{74018BBF-9DCA-4D12-B717-118431875EA2}"/>
            </a:ext>
          </a:extLst>
        </xdr:cNvPr>
        <xdr:cNvSpPr/>
      </xdr:nvSpPr>
      <xdr:spPr>
        <a:xfrm>
          <a:off x="27432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3" name="正方形/長方形 372">
          <a:extLst>
            <a:ext uri="{FF2B5EF4-FFF2-40B4-BE49-F238E27FC236}">
              <a16:creationId xmlns:a16="http://schemas.microsoft.com/office/drawing/2014/main" id="{3528FD22-AC94-4A3D-90E4-121573886BEA}"/>
            </a:ext>
          </a:extLst>
        </xdr:cNvPr>
        <xdr:cNvSpPr/>
      </xdr:nvSpPr>
      <xdr:spPr>
        <a:xfrm>
          <a:off x="27432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74" name="正方形/長方形 373">
          <a:extLst>
            <a:ext uri="{FF2B5EF4-FFF2-40B4-BE49-F238E27FC236}">
              <a16:creationId xmlns:a16="http://schemas.microsoft.com/office/drawing/2014/main" id="{D05F460D-C05C-4491-A773-51CC20428BE0}"/>
            </a:ext>
          </a:extLst>
        </xdr:cNvPr>
        <xdr:cNvSpPr/>
      </xdr:nvSpPr>
      <xdr:spPr>
        <a:xfrm>
          <a:off x="685800" y="16760190"/>
          <a:ext cx="42672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75" name="正方形/長方形 374">
          <a:extLst>
            <a:ext uri="{FF2B5EF4-FFF2-40B4-BE49-F238E27FC236}">
              <a16:creationId xmlns:a16="http://schemas.microsoft.com/office/drawing/2014/main" id="{56089B58-F689-4088-BFDE-3998C6925462}"/>
            </a:ext>
          </a:extLst>
        </xdr:cNvPr>
        <xdr:cNvSpPr/>
      </xdr:nvSpPr>
      <xdr:spPr>
        <a:xfrm>
          <a:off x="5960110" y="1561719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76" name="正方形/長方形 375">
          <a:extLst>
            <a:ext uri="{FF2B5EF4-FFF2-40B4-BE49-F238E27FC236}">
              <a16:creationId xmlns:a16="http://schemas.microsoft.com/office/drawing/2014/main" id="{56D47CEC-D102-4408-8BEB-A15416CF4B47}"/>
            </a:ext>
          </a:extLst>
        </xdr:cNvPr>
        <xdr:cNvSpPr/>
      </xdr:nvSpPr>
      <xdr:spPr>
        <a:xfrm>
          <a:off x="606044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77" name="正方形/長方形 376">
          <a:extLst>
            <a:ext uri="{FF2B5EF4-FFF2-40B4-BE49-F238E27FC236}">
              <a16:creationId xmlns:a16="http://schemas.microsoft.com/office/drawing/2014/main" id="{7FB7ACC0-A84B-46D2-86BC-693D3657ADD1}"/>
            </a:ext>
          </a:extLst>
        </xdr:cNvPr>
        <xdr:cNvSpPr/>
      </xdr:nvSpPr>
      <xdr:spPr>
        <a:xfrm>
          <a:off x="606044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78" name="正方形/長方形 377">
          <a:extLst>
            <a:ext uri="{FF2B5EF4-FFF2-40B4-BE49-F238E27FC236}">
              <a16:creationId xmlns:a16="http://schemas.microsoft.com/office/drawing/2014/main" id="{2D83D29E-AACA-448D-9165-2DE0F51E0C68}"/>
            </a:ext>
          </a:extLst>
        </xdr:cNvPr>
        <xdr:cNvSpPr/>
      </xdr:nvSpPr>
      <xdr:spPr>
        <a:xfrm>
          <a:off x="69888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9" name="正方形/長方形 378">
          <a:extLst>
            <a:ext uri="{FF2B5EF4-FFF2-40B4-BE49-F238E27FC236}">
              <a16:creationId xmlns:a16="http://schemas.microsoft.com/office/drawing/2014/main" id="{683A5FD4-F141-43EA-AD34-FA56118D9CAC}"/>
            </a:ext>
          </a:extLst>
        </xdr:cNvPr>
        <xdr:cNvSpPr/>
      </xdr:nvSpPr>
      <xdr:spPr>
        <a:xfrm>
          <a:off x="69888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0" name="正方形/長方形 379">
          <a:extLst>
            <a:ext uri="{FF2B5EF4-FFF2-40B4-BE49-F238E27FC236}">
              <a16:creationId xmlns:a16="http://schemas.microsoft.com/office/drawing/2014/main" id="{95A0CCC7-013C-43E1-8C1B-6BB626288D8E}"/>
            </a:ext>
          </a:extLst>
        </xdr:cNvPr>
        <xdr:cNvSpPr/>
      </xdr:nvSpPr>
      <xdr:spPr>
        <a:xfrm>
          <a:off x="80175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1" name="正方形/長方形 380">
          <a:extLst>
            <a:ext uri="{FF2B5EF4-FFF2-40B4-BE49-F238E27FC236}">
              <a16:creationId xmlns:a16="http://schemas.microsoft.com/office/drawing/2014/main" id="{4F3F91B5-8D2C-4CE8-80B6-595FE604A4B2}"/>
            </a:ext>
          </a:extLst>
        </xdr:cNvPr>
        <xdr:cNvSpPr/>
      </xdr:nvSpPr>
      <xdr:spPr>
        <a:xfrm>
          <a:off x="80175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2" name="正方形/長方形 381">
          <a:extLst>
            <a:ext uri="{FF2B5EF4-FFF2-40B4-BE49-F238E27FC236}">
              <a16:creationId xmlns:a16="http://schemas.microsoft.com/office/drawing/2014/main" id="{CC42177E-AF20-4967-AB1D-9EBDE7379C2B}"/>
            </a:ext>
          </a:extLst>
        </xdr:cNvPr>
        <xdr:cNvSpPr/>
      </xdr:nvSpPr>
      <xdr:spPr>
        <a:xfrm>
          <a:off x="5960110" y="16760190"/>
          <a:ext cx="424815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83" name="正方形/長方形 382">
          <a:extLst>
            <a:ext uri="{FF2B5EF4-FFF2-40B4-BE49-F238E27FC236}">
              <a16:creationId xmlns:a16="http://schemas.microsoft.com/office/drawing/2014/main" id="{9A14C8B3-1E17-4848-8458-BB78B0B136FE}"/>
            </a:ext>
          </a:extLst>
        </xdr:cNvPr>
        <xdr:cNvSpPr/>
      </xdr:nvSpPr>
      <xdr:spPr>
        <a:xfrm>
          <a:off x="11203940" y="419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84" name="正方形/長方形 383">
          <a:extLst>
            <a:ext uri="{FF2B5EF4-FFF2-40B4-BE49-F238E27FC236}">
              <a16:creationId xmlns:a16="http://schemas.microsoft.com/office/drawing/2014/main" id="{2B8C7BA5-6882-4B12-A31A-64DD340A5981}"/>
            </a:ext>
          </a:extLst>
        </xdr:cNvPr>
        <xdr:cNvSpPr/>
      </xdr:nvSpPr>
      <xdr:spPr>
        <a:xfrm>
          <a:off x="113157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85" name="正方形/長方形 384">
          <a:extLst>
            <a:ext uri="{FF2B5EF4-FFF2-40B4-BE49-F238E27FC236}">
              <a16:creationId xmlns:a16="http://schemas.microsoft.com/office/drawing/2014/main" id="{30E608C6-2632-4E38-9AE7-D4715732EFDE}"/>
            </a:ext>
          </a:extLst>
        </xdr:cNvPr>
        <xdr:cNvSpPr/>
      </xdr:nvSpPr>
      <xdr:spPr>
        <a:xfrm>
          <a:off x="113157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86" name="正方形/長方形 385">
          <a:extLst>
            <a:ext uri="{FF2B5EF4-FFF2-40B4-BE49-F238E27FC236}">
              <a16:creationId xmlns:a16="http://schemas.microsoft.com/office/drawing/2014/main" id="{6DC83465-8398-44ED-B099-DEA92D06A956}"/>
            </a:ext>
          </a:extLst>
        </xdr:cNvPr>
        <xdr:cNvSpPr/>
      </xdr:nvSpPr>
      <xdr:spPr>
        <a:xfrm>
          <a:off x="1223264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87" name="正方形/長方形 386">
          <a:extLst>
            <a:ext uri="{FF2B5EF4-FFF2-40B4-BE49-F238E27FC236}">
              <a16:creationId xmlns:a16="http://schemas.microsoft.com/office/drawing/2014/main" id="{3221C459-BEB3-4D84-9834-544E92544021}"/>
            </a:ext>
          </a:extLst>
        </xdr:cNvPr>
        <xdr:cNvSpPr/>
      </xdr:nvSpPr>
      <xdr:spPr>
        <a:xfrm>
          <a:off x="1223264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88" name="正方形/長方形 387">
          <a:extLst>
            <a:ext uri="{FF2B5EF4-FFF2-40B4-BE49-F238E27FC236}">
              <a16:creationId xmlns:a16="http://schemas.microsoft.com/office/drawing/2014/main" id="{4D5819DA-3900-45B0-AE67-B760E98AB93E}"/>
            </a:ext>
          </a:extLst>
        </xdr:cNvPr>
        <xdr:cNvSpPr/>
      </xdr:nvSpPr>
      <xdr:spPr>
        <a:xfrm>
          <a:off x="1326134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89" name="正方形/長方形 388">
          <a:extLst>
            <a:ext uri="{FF2B5EF4-FFF2-40B4-BE49-F238E27FC236}">
              <a16:creationId xmlns:a16="http://schemas.microsoft.com/office/drawing/2014/main" id="{31B79F05-0826-435D-9F79-0C662E5C6BDF}"/>
            </a:ext>
          </a:extLst>
        </xdr:cNvPr>
        <xdr:cNvSpPr/>
      </xdr:nvSpPr>
      <xdr:spPr>
        <a:xfrm>
          <a:off x="1326134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0" name="正方形/長方形 389">
          <a:extLst>
            <a:ext uri="{FF2B5EF4-FFF2-40B4-BE49-F238E27FC236}">
              <a16:creationId xmlns:a16="http://schemas.microsoft.com/office/drawing/2014/main" id="{C6E64F3D-9AF7-45CB-A086-246D353ED204}"/>
            </a:ext>
          </a:extLst>
        </xdr:cNvPr>
        <xdr:cNvSpPr/>
      </xdr:nvSpPr>
      <xdr:spPr>
        <a:xfrm>
          <a:off x="11203940" y="533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1" name="テキスト ボックス 390">
          <a:extLst>
            <a:ext uri="{FF2B5EF4-FFF2-40B4-BE49-F238E27FC236}">
              <a16:creationId xmlns:a16="http://schemas.microsoft.com/office/drawing/2014/main" id="{2985C394-4DA3-483C-BEED-1AED69153B89}"/>
            </a:ext>
          </a:extLst>
        </xdr:cNvPr>
        <xdr:cNvSpPr txBox="1"/>
      </xdr:nvSpPr>
      <xdr:spPr>
        <a:xfrm>
          <a:off x="1116584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2" name="直線コネクタ 391">
          <a:extLst>
            <a:ext uri="{FF2B5EF4-FFF2-40B4-BE49-F238E27FC236}">
              <a16:creationId xmlns:a16="http://schemas.microsoft.com/office/drawing/2014/main" id="{E427AEF8-D7B0-4EF4-A907-0B4D0C2DDEE1}"/>
            </a:ext>
          </a:extLst>
        </xdr:cNvPr>
        <xdr:cNvCxnSpPr/>
      </xdr:nvCxnSpPr>
      <xdr:spPr>
        <a:xfrm>
          <a:off x="11203940" y="762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93" name="テキスト ボックス 392">
          <a:extLst>
            <a:ext uri="{FF2B5EF4-FFF2-40B4-BE49-F238E27FC236}">
              <a16:creationId xmlns:a16="http://schemas.microsoft.com/office/drawing/2014/main" id="{0CF6A407-850F-4053-9150-893494E9D9D6}"/>
            </a:ext>
          </a:extLst>
        </xdr:cNvPr>
        <xdr:cNvSpPr txBox="1"/>
      </xdr:nvSpPr>
      <xdr:spPr>
        <a:xfrm>
          <a:off x="10801531" y="747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94" name="直線コネクタ 393">
          <a:extLst>
            <a:ext uri="{FF2B5EF4-FFF2-40B4-BE49-F238E27FC236}">
              <a16:creationId xmlns:a16="http://schemas.microsoft.com/office/drawing/2014/main" id="{E8FEC3C3-2BBF-4380-9724-451F5691519B}"/>
            </a:ext>
          </a:extLst>
        </xdr:cNvPr>
        <xdr:cNvCxnSpPr/>
      </xdr:nvCxnSpPr>
      <xdr:spPr>
        <a:xfrm>
          <a:off x="11203940" y="729723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95" name="テキスト ボックス 394">
          <a:extLst>
            <a:ext uri="{FF2B5EF4-FFF2-40B4-BE49-F238E27FC236}">
              <a16:creationId xmlns:a16="http://schemas.microsoft.com/office/drawing/2014/main" id="{45C574DC-2B53-4683-A958-D433E8B782B7}"/>
            </a:ext>
          </a:extLst>
        </xdr:cNvPr>
        <xdr:cNvSpPr txBox="1"/>
      </xdr:nvSpPr>
      <xdr:spPr>
        <a:xfrm>
          <a:off x="10801531" y="715311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96" name="直線コネクタ 395">
          <a:extLst>
            <a:ext uri="{FF2B5EF4-FFF2-40B4-BE49-F238E27FC236}">
              <a16:creationId xmlns:a16="http://schemas.microsoft.com/office/drawing/2014/main" id="{53EE8348-B159-449D-9374-31BAFAFD231A}"/>
            </a:ext>
          </a:extLst>
        </xdr:cNvPr>
        <xdr:cNvCxnSpPr/>
      </xdr:nvCxnSpPr>
      <xdr:spPr>
        <a:xfrm>
          <a:off x="11203940" y="696495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97" name="テキスト ボックス 396">
          <a:extLst>
            <a:ext uri="{FF2B5EF4-FFF2-40B4-BE49-F238E27FC236}">
              <a16:creationId xmlns:a16="http://schemas.microsoft.com/office/drawing/2014/main" id="{CEAA96E3-25CF-4280-A9B5-6FEFBA65628E}"/>
            </a:ext>
          </a:extLst>
        </xdr:cNvPr>
        <xdr:cNvSpPr txBox="1"/>
      </xdr:nvSpPr>
      <xdr:spPr>
        <a:xfrm>
          <a:off x="10842791" y="682082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98" name="直線コネクタ 397">
          <a:extLst>
            <a:ext uri="{FF2B5EF4-FFF2-40B4-BE49-F238E27FC236}">
              <a16:creationId xmlns:a16="http://schemas.microsoft.com/office/drawing/2014/main" id="{CCBF4AE8-0D34-4BB6-80D1-25579231E675}"/>
            </a:ext>
          </a:extLst>
        </xdr:cNvPr>
        <xdr:cNvCxnSpPr/>
      </xdr:nvCxnSpPr>
      <xdr:spPr>
        <a:xfrm>
          <a:off x="11203940" y="664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99" name="テキスト ボックス 398">
          <a:extLst>
            <a:ext uri="{FF2B5EF4-FFF2-40B4-BE49-F238E27FC236}">
              <a16:creationId xmlns:a16="http://schemas.microsoft.com/office/drawing/2014/main" id="{5D12D984-FC34-40E2-B2F4-35C2CA9BCE75}"/>
            </a:ext>
          </a:extLst>
        </xdr:cNvPr>
        <xdr:cNvSpPr txBox="1"/>
      </xdr:nvSpPr>
      <xdr:spPr>
        <a:xfrm>
          <a:off x="1084279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00" name="直線コネクタ 399">
          <a:extLst>
            <a:ext uri="{FF2B5EF4-FFF2-40B4-BE49-F238E27FC236}">
              <a16:creationId xmlns:a16="http://schemas.microsoft.com/office/drawing/2014/main" id="{3BD947B3-C4CA-4C85-9BE4-B1430B35BCDA}"/>
            </a:ext>
          </a:extLst>
        </xdr:cNvPr>
        <xdr:cNvCxnSpPr/>
      </xdr:nvCxnSpPr>
      <xdr:spPr>
        <a:xfrm>
          <a:off x="11203940" y="631180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01" name="テキスト ボックス 400">
          <a:extLst>
            <a:ext uri="{FF2B5EF4-FFF2-40B4-BE49-F238E27FC236}">
              <a16:creationId xmlns:a16="http://schemas.microsoft.com/office/drawing/2014/main" id="{DE1C212D-40BD-45BA-9B5B-277E11F5F17C}"/>
            </a:ext>
          </a:extLst>
        </xdr:cNvPr>
        <xdr:cNvSpPr txBox="1"/>
      </xdr:nvSpPr>
      <xdr:spPr>
        <a:xfrm>
          <a:off x="10842791" y="617530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02" name="直線コネクタ 401">
          <a:extLst>
            <a:ext uri="{FF2B5EF4-FFF2-40B4-BE49-F238E27FC236}">
              <a16:creationId xmlns:a16="http://schemas.microsoft.com/office/drawing/2014/main" id="{99F2CD7E-F938-4D9C-875C-0A7D697D97AA}"/>
            </a:ext>
          </a:extLst>
        </xdr:cNvPr>
        <xdr:cNvCxnSpPr/>
      </xdr:nvCxnSpPr>
      <xdr:spPr>
        <a:xfrm>
          <a:off x="11203940" y="598904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03" name="テキスト ボックス 402">
          <a:extLst>
            <a:ext uri="{FF2B5EF4-FFF2-40B4-BE49-F238E27FC236}">
              <a16:creationId xmlns:a16="http://schemas.microsoft.com/office/drawing/2014/main" id="{5826DE5E-AF3A-4367-A695-0C0715094A30}"/>
            </a:ext>
          </a:extLst>
        </xdr:cNvPr>
        <xdr:cNvSpPr txBox="1"/>
      </xdr:nvSpPr>
      <xdr:spPr>
        <a:xfrm>
          <a:off x="10842791" y="584873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04" name="直線コネクタ 403">
          <a:extLst>
            <a:ext uri="{FF2B5EF4-FFF2-40B4-BE49-F238E27FC236}">
              <a16:creationId xmlns:a16="http://schemas.microsoft.com/office/drawing/2014/main" id="{CA29EA4F-0C81-4B7A-B45F-73D766D2694C}"/>
            </a:ext>
          </a:extLst>
        </xdr:cNvPr>
        <xdr:cNvCxnSpPr/>
      </xdr:nvCxnSpPr>
      <xdr:spPr>
        <a:xfrm>
          <a:off x="11203940" y="56605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05" name="テキスト ボックス 404">
          <a:extLst>
            <a:ext uri="{FF2B5EF4-FFF2-40B4-BE49-F238E27FC236}">
              <a16:creationId xmlns:a16="http://schemas.microsoft.com/office/drawing/2014/main" id="{BEAC2B8B-A389-40F5-80FD-AE162038CD2D}"/>
            </a:ext>
          </a:extLst>
        </xdr:cNvPr>
        <xdr:cNvSpPr txBox="1"/>
      </xdr:nvSpPr>
      <xdr:spPr>
        <a:xfrm>
          <a:off x="10905006" y="5516444"/>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06" name="直線コネクタ 405">
          <a:extLst>
            <a:ext uri="{FF2B5EF4-FFF2-40B4-BE49-F238E27FC236}">
              <a16:creationId xmlns:a16="http://schemas.microsoft.com/office/drawing/2014/main" id="{3D436C4A-0D93-4603-AEC1-8374715A3678}"/>
            </a:ext>
          </a:extLst>
        </xdr:cNvPr>
        <xdr:cNvCxnSpPr/>
      </xdr:nvCxnSpPr>
      <xdr:spPr>
        <a:xfrm>
          <a:off x="11203940" y="533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07" name="【認定こども園・幼稚園・保育所】&#10;有形固定資産減価償却率グラフ枠">
          <a:extLst>
            <a:ext uri="{FF2B5EF4-FFF2-40B4-BE49-F238E27FC236}">
              <a16:creationId xmlns:a16="http://schemas.microsoft.com/office/drawing/2014/main" id="{295A027C-4D0B-4848-A943-14922E0FDD42}"/>
            </a:ext>
          </a:extLst>
        </xdr:cNvPr>
        <xdr:cNvSpPr/>
      </xdr:nvSpPr>
      <xdr:spPr>
        <a:xfrm>
          <a:off x="11203940" y="533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152944</xdr:rowOff>
    </xdr:from>
    <xdr:to>
      <xdr:col>85</xdr:col>
      <xdr:colOff>126364</xdr:colOff>
      <xdr:row>42</xdr:row>
      <xdr:rowOff>40277</xdr:rowOff>
    </xdr:to>
    <xdr:cxnSp macro="">
      <xdr:nvCxnSpPr>
        <xdr:cNvPr id="408" name="直線コネクタ 407">
          <a:extLst>
            <a:ext uri="{FF2B5EF4-FFF2-40B4-BE49-F238E27FC236}">
              <a16:creationId xmlns:a16="http://schemas.microsoft.com/office/drawing/2014/main" id="{3A7DAC9A-BEA6-4845-973D-BEE8F703E0D2}"/>
            </a:ext>
          </a:extLst>
        </xdr:cNvPr>
        <xdr:cNvCxnSpPr/>
      </xdr:nvCxnSpPr>
      <xdr:spPr>
        <a:xfrm flipV="1">
          <a:off x="14703424" y="5810794"/>
          <a:ext cx="0" cy="14303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44104</xdr:rowOff>
    </xdr:from>
    <xdr:ext cx="405111" cy="259045"/>
    <xdr:sp macro="" textlink="">
      <xdr:nvSpPr>
        <xdr:cNvPr id="409" name="【認定こども園・幼稚園・保育所】&#10;有形固定資産減価償却率最小値テキスト">
          <a:extLst>
            <a:ext uri="{FF2B5EF4-FFF2-40B4-BE49-F238E27FC236}">
              <a16:creationId xmlns:a16="http://schemas.microsoft.com/office/drawing/2014/main" id="{9A8084C0-43D0-48CE-A3C9-4E376FE53D19}"/>
            </a:ext>
          </a:extLst>
        </xdr:cNvPr>
        <xdr:cNvSpPr txBox="1"/>
      </xdr:nvSpPr>
      <xdr:spPr>
        <a:xfrm>
          <a:off x="14742160" y="7246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40277</xdr:rowOff>
    </xdr:from>
    <xdr:to>
      <xdr:col>86</xdr:col>
      <xdr:colOff>25400</xdr:colOff>
      <xdr:row>42</xdr:row>
      <xdr:rowOff>40277</xdr:rowOff>
    </xdr:to>
    <xdr:cxnSp macro="">
      <xdr:nvCxnSpPr>
        <xdr:cNvPr id="410" name="直線コネクタ 409">
          <a:extLst>
            <a:ext uri="{FF2B5EF4-FFF2-40B4-BE49-F238E27FC236}">
              <a16:creationId xmlns:a16="http://schemas.microsoft.com/office/drawing/2014/main" id="{2C42E7ED-5917-4DB7-8C80-E501E5F307D3}"/>
            </a:ext>
          </a:extLst>
        </xdr:cNvPr>
        <xdr:cNvCxnSpPr/>
      </xdr:nvCxnSpPr>
      <xdr:spPr>
        <a:xfrm>
          <a:off x="14611350" y="724117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99621</xdr:rowOff>
    </xdr:from>
    <xdr:ext cx="340478" cy="259045"/>
    <xdr:sp macro="" textlink="">
      <xdr:nvSpPr>
        <xdr:cNvPr id="411" name="【認定こども園・幼稚園・保育所】&#10;有形固定資産減価償却率最大値テキスト">
          <a:extLst>
            <a:ext uri="{FF2B5EF4-FFF2-40B4-BE49-F238E27FC236}">
              <a16:creationId xmlns:a16="http://schemas.microsoft.com/office/drawing/2014/main" id="{2B2110CB-F25C-4CEC-90FF-311FE60AB857}"/>
            </a:ext>
          </a:extLst>
        </xdr:cNvPr>
        <xdr:cNvSpPr txBox="1"/>
      </xdr:nvSpPr>
      <xdr:spPr>
        <a:xfrm>
          <a:off x="14742160" y="558221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152944</xdr:rowOff>
    </xdr:from>
    <xdr:to>
      <xdr:col>86</xdr:col>
      <xdr:colOff>25400</xdr:colOff>
      <xdr:row>33</xdr:row>
      <xdr:rowOff>152944</xdr:rowOff>
    </xdr:to>
    <xdr:cxnSp macro="">
      <xdr:nvCxnSpPr>
        <xdr:cNvPr id="412" name="直線コネクタ 411">
          <a:extLst>
            <a:ext uri="{FF2B5EF4-FFF2-40B4-BE49-F238E27FC236}">
              <a16:creationId xmlns:a16="http://schemas.microsoft.com/office/drawing/2014/main" id="{42F31984-5B76-4B7C-B2E6-C80D84B5E5C8}"/>
            </a:ext>
          </a:extLst>
        </xdr:cNvPr>
        <xdr:cNvCxnSpPr/>
      </xdr:nvCxnSpPr>
      <xdr:spPr>
        <a:xfrm>
          <a:off x="14611350" y="581079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54808</xdr:rowOff>
    </xdr:from>
    <xdr:ext cx="405111" cy="259045"/>
    <xdr:sp macro="" textlink="">
      <xdr:nvSpPr>
        <xdr:cNvPr id="413" name="【認定こども園・幼稚園・保育所】&#10;有形固定資産減価償却率平均値テキスト">
          <a:extLst>
            <a:ext uri="{FF2B5EF4-FFF2-40B4-BE49-F238E27FC236}">
              <a16:creationId xmlns:a16="http://schemas.microsoft.com/office/drawing/2014/main" id="{A588D154-1560-4428-A040-72B415C2DB3D}"/>
            </a:ext>
          </a:extLst>
        </xdr:cNvPr>
        <xdr:cNvSpPr txBox="1"/>
      </xdr:nvSpPr>
      <xdr:spPr>
        <a:xfrm>
          <a:off x="14742160" y="640226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31931</xdr:rowOff>
    </xdr:from>
    <xdr:to>
      <xdr:col>85</xdr:col>
      <xdr:colOff>177800</xdr:colOff>
      <xdr:row>38</xdr:row>
      <xdr:rowOff>133531</xdr:rowOff>
    </xdr:to>
    <xdr:sp macro="" textlink="">
      <xdr:nvSpPr>
        <xdr:cNvPr id="414" name="フローチャート: 判断 413">
          <a:extLst>
            <a:ext uri="{FF2B5EF4-FFF2-40B4-BE49-F238E27FC236}">
              <a16:creationId xmlns:a16="http://schemas.microsoft.com/office/drawing/2014/main" id="{E97371AF-4697-4BC7-9E74-1933A2CCC95C}"/>
            </a:ext>
          </a:extLst>
        </xdr:cNvPr>
        <xdr:cNvSpPr/>
      </xdr:nvSpPr>
      <xdr:spPr>
        <a:xfrm>
          <a:off x="14649450" y="6545126"/>
          <a:ext cx="9779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17235</xdr:rowOff>
    </xdr:from>
    <xdr:to>
      <xdr:col>81</xdr:col>
      <xdr:colOff>101600</xdr:colOff>
      <xdr:row>38</xdr:row>
      <xdr:rowOff>118835</xdr:rowOff>
    </xdr:to>
    <xdr:sp macro="" textlink="">
      <xdr:nvSpPr>
        <xdr:cNvPr id="415" name="フローチャート: 判断 414">
          <a:extLst>
            <a:ext uri="{FF2B5EF4-FFF2-40B4-BE49-F238E27FC236}">
              <a16:creationId xmlns:a16="http://schemas.microsoft.com/office/drawing/2014/main" id="{961A95DC-810F-4049-A533-BAB178346EC5}"/>
            </a:ext>
          </a:extLst>
        </xdr:cNvPr>
        <xdr:cNvSpPr/>
      </xdr:nvSpPr>
      <xdr:spPr>
        <a:xfrm>
          <a:off x="13887450" y="6536145"/>
          <a:ext cx="9779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170724</xdr:rowOff>
    </xdr:from>
    <xdr:to>
      <xdr:col>76</xdr:col>
      <xdr:colOff>165100</xdr:colOff>
      <xdr:row>38</xdr:row>
      <xdr:rowOff>100874</xdr:rowOff>
    </xdr:to>
    <xdr:sp macro="" textlink="">
      <xdr:nvSpPr>
        <xdr:cNvPr id="416" name="フローチャート: 判断 415">
          <a:extLst>
            <a:ext uri="{FF2B5EF4-FFF2-40B4-BE49-F238E27FC236}">
              <a16:creationId xmlns:a16="http://schemas.microsoft.com/office/drawing/2014/main" id="{0B22454D-6AB4-410B-AD71-AD3A9B481EAC}"/>
            </a:ext>
          </a:extLst>
        </xdr:cNvPr>
        <xdr:cNvSpPr/>
      </xdr:nvSpPr>
      <xdr:spPr>
        <a:xfrm>
          <a:off x="13089890" y="6518184"/>
          <a:ext cx="10922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2540</xdr:rowOff>
    </xdr:from>
    <xdr:to>
      <xdr:col>72</xdr:col>
      <xdr:colOff>38100</xdr:colOff>
      <xdr:row>38</xdr:row>
      <xdr:rowOff>104140</xdr:rowOff>
    </xdr:to>
    <xdr:sp macro="" textlink="">
      <xdr:nvSpPr>
        <xdr:cNvPr id="417" name="フローチャート: 判断 416">
          <a:extLst>
            <a:ext uri="{FF2B5EF4-FFF2-40B4-BE49-F238E27FC236}">
              <a16:creationId xmlns:a16="http://schemas.microsoft.com/office/drawing/2014/main" id="{947B6EAC-BD53-44E4-AC96-6D47D1F51586}"/>
            </a:ext>
          </a:extLst>
        </xdr:cNvPr>
        <xdr:cNvSpPr/>
      </xdr:nvSpPr>
      <xdr:spPr>
        <a:xfrm>
          <a:off x="12303760" y="6517640"/>
          <a:ext cx="7874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156028</xdr:rowOff>
    </xdr:from>
    <xdr:to>
      <xdr:col>67</xdr:col>
      <xdr:colOff>101600</xdr:colOff>
      <xdr:row>38</xdr:row>
      <xdr:rowOff>86178</xdr:rowOff>
    </xdr:to>
    <xdr:sp macro="" textlink="">
      <xdr:nvSpPr>
        <xdr:cNvPr id="418" name="フローチャート: 判断 417">
          <a:extLst>
            <a:ext uri="{FF2B5EF4-FFF2-40B4-BE49-F238E27FC236}">
              <a16:creationId xmlns:a16="http://schemas.microsoft.com/office/drawing/2014/main" id="{8C48552A-2728-4A8C-92A5-DCE07B1C1B7C}"/>
            </a:ext>
          </a:extLst>
        </xdr:cNvPr>
        <xdr:cNvSpPr/>
      </xdr:nvSpPr>
      <xdr:spPr>
        <a:xfrm>
          <a:off x="11487150" y="6499678"/>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19" name="テキスト ボックス 418">
          <a:extLst>
            <a:ext uri="{FF2B5EF4-FFF2-40B4-BE49-F238E27FC236}">
              <a16:creationId xmlns:a16="http://schemas.microsoft.com/office/drawing/2014/main" id="{50B7CBE4-21CD-4F38-B5FE-40AC5315FD5C}"/>
            </a:ext>
          </a:extLst>
        </xdr:cNvPr>
        <xdr:cNvSpPr txBox="1"/>
      </xdr:nvSpPr>
      <xdr:spPr>
        <a:xfrm>
          <a:off x="145326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0" name="テキスト ボックス 419">
          <a:extLst>
            <a:ext uri="{FF2B5EF4-FFF2-40B4-BE49-F238E27FC236}">
              <a16:creationId xmlns:a16="http://schemas.microsoft.com/office/drawing/2014/main" id="{47198DC2-CDC6-47F6-94E2-F9D0FF4515FF}"/>
            </a:ext>
          </a:extLst>
        </xdr:cNvPr>
        <xdr:cNvSpPr txBox="1"/>
      </xdr:nvSpPr>
      <xdr:spPr>
        <a:xfrm>
          <a:off x="137706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1" name="テキスト ボックス 420">
          <a:extLst>
            <a:ext uri="{FF2B5EF4-FFF2-40B4-BE49-F238E27FC236}">
              <a16:creationId xmlns:a16="http://schemas.microsoft.com/office/drawing/2014/main" id="{8EB7E37D-8331-4C5A-AAD6-DDEE6B97BA78}"/>
            </a:ext>
          </a:extLst>
        </xdr:cNvPr>
        <xdr:cNvSpPr txBox="1"/>
      </xdr:nvSpPr>
      <xdr:spPr>
        <a:xfrm>
          <a:off x="129730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2" name="テキスト ボックス 421">
          <a:extLst>
            <a:ext uri="{FF2B5EF4-FFF2-40B4-BE49-F238E27FC236}">
              <a16:creationId xmlns:a16="http://schemas.microsoft.com/office/drawing/2014/main" id="{4716C922-D458-4AE1-84E5-9BD948C81B6B}"/>
            </a:ext>
          </a:extLst>
        </xdr:cNvPr>
        <xdr:cNvSpPr txBox="1"/>
      </xdr:nvSpPr>
      <xdr:spPr>
        <a:xfrm>
          <a:off x="121754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3" name="テキスト ボックス 422">
          <a:extLst>
            <a:ext uri="{FF2B5EF4-FFF2-40B4-BE49-F238E27FC236}">
              <a16:creationId xmlns:a16="http://schemas.microsoft.com/office/drawing/2014/main" id="{FDDC009C-1C47-44AB-A8DC-7C34A014A2D6}"/>
            </a:ext>
          </a:extLst>
        </xdr:cNvPr>
        <xdr:cNvSpPr txBox="1"/>
      </xdr:nvSpPr>
      <xdr:spPr>
        <a:xfrm>
          <a:off x="113703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110309</xdr:rowOff>
    </xdr:from>
    <xdr:to>
      <xdr:col>85</xdr:col>
      <xdr:colOff>177800</xdr:colOff>
      <xdr:row>42</xdr:row>
      <xdr:rowOff>40459</xdr:rowOff>
    </xdr:to>
    <xdr:sp macro="" textlink="">
      <xdr:nvSpPr>
        <xdr:cNvPr id="424" name="楕円 423">
          <a:extLst>
            <a:ext uri="{FF2B5EF4-FFF2-40B4-BE49-F238E27FC236}">
              <a16:creationId xmlns:a16="http://schemas.microsoft.com/office/drawing/2014/main" id="{CCBF44DD-0DC7-467E-84E2-9C78596B9B46}"/>
            </a:ext>
          </a:extLst>
        </xdr:cNvPr>
        <xdr:cNvSpPr/>
      </xdr:nvSpPr>
      <xdr:spPr>
        <a:xfrm>
          <a:off x="14649450" y="7137854"/>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41</xdr:row>
      <xdr:rowOff>25236</xdr:rowOff>
    </xdr:from>
    <xdr:ext cx="405111" cy="259045"/>
    <xdr:sp macro="" textlink="">
      <xdr:nvSpPr>
        <xdr:cNvPr id="425" name="【認定こども園・幼稚園・保育所】&#10;有形固定資産減価償却率該当値テキスト">
          <a:extLst>
            <a:ext uri="{FF2B5EF4-FFF2-40B4-BE49-F238E27FC236}">
              <a16:creationId xmlns:a16="http://schemas.microsoft.com/office/drawing/2014/main" id="{88E69B87-08BB-4048-8008-6FD9590D3B21}"/>
            </a:ext>
          </a:extLst>
        </xdr:cNvPr>
        <xdr:cNvSpPr txBox="1"/>
      </xdr:nvSpPr>
      <xdr:spPr>
        <a:xfrm>
          <a:off x="14742160" y="70508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93980</xdr:rowOff>
    </xdr:from>
    <xdr:to>
      <xdr:col>81</xdr:col>
      <xdr:colOff>101600</xdr:colOff>
      <xdr:row>42</xdr:row>
      <xdr:rowOff>24130</xdr:rowOff>
    </xdr:to>
    <xdr:sp macro="" textlink="">
      <xdr:nvSpPr>
        <xdr:cNvPr id="426" name="楕円 425">
          <a:extLst>
            <a:ext uri="{FF2B5EF4-FFF2-40B4-BE49-F238E27FC236}">
              <a16:creationId xmlns:a16="http://schemas.microsoft.com/office/drawing/2014/main" id="{7A9CD27A-B840-47EE-A4C3-CAB0B54EF1E8}"/>
            </a:ext>
          </a:extLst>
        </xdr:cNvPr>
        <xdr:cNvSpPr/>
      </xdr:nvSpPr>
      <xdr:spPr>
        <a:xfrm>
          <a:off x="13887450" y="7127240"/>
          <a:ext cx="9779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144780</xdr:rowOff>
    </xdr:from>
    <xdr:to>
      <xdr:col>85</xdr:col>
      <xdr:colOff>127000</xdr:colOff>
      <xdr:row>41</xdr:row>
      <xdr:rowOff>161109</xdr:rowOff>
    </xdr:to>
    <xdr:cxnSp macro="">
      <xdr:nvCxnSpPr>
        <xdr:cNvPr id="427" name="直線コネクタ 426">
          <a:extLst>
            <a:ext uri="{FF2B5EF4-FFF2-40B4-BE49-F238E27FC236}">
              <a16:creationId xmlns:a16="http://schemas.microsoft.com/office/drawing/2014/main" id="{44753DD3-48C5-471B-A03C-8B40CB2B989B}"/>
            </a:ext>
          </a:extLst>
        </xdr:cNvPr>
        <xdr:cNvCxnSpPr/>
      </xdr:nvCxnSpPr>
      <xdr:spPr>
        <a:xfrm>
          <a:off x="13942060" y="7172325"/>
          <a:ext cx="762000" cy="20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41</xdr:row>
      <xdr:rowOff>76019</xdr:rowOff>
    </xdr:from>
    <xdr:to>
      <xdr:col>76</xdr:col>
      <xdr:colOff>165100</xdr:colOff>
      <xdr:row>42</xdr:row>
      <xdr:rowOff>6169</xdr:rowOff>
    </xdr:to>
    <xdr:sp macro="" textlink="">
      <xdr:nvSpPr>
        <xdr:cNvPr id="428" name="楕円 427">
          <a:extLst>
            <a:ext uri="{FF2B5EF4-FFF2-40B4-BE49-F238E27FC236}">
              <a16:creationId xmlns:a16="http://schemas.microsoft.com/office/drawing/2014/main" id="{2D0FABAF-B656-4442-8931-83CE6A9B27B8}"/>
            </a:ext>
          </a:extLst>
        </xdr:cNvPr>
        <xdr:cNvSpPr/>
      </xdr:nvSpPr>
      <xdr:spPr>
        <a:xfrm>
          <a:off x="13089890" y="7105469"/>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41</xdr:row>
      <xdr:rowOff>126819</xdr:rowOff>
    </xdr:from>
    <xdr:to>
      <xdr:col>81</xdr:col>
      <xdr:colOff>50800</xdr:colOff>
      <xdr:row>41</xdr:row>
      <xdr:rowOff>144780</xdr:rowOff>
    </xdr:to>
    <xdr:cxnSp macro="">
      <xdr:nvCxnSpPr>
        <xdr:cNvPr id="429" name="直線コネクタ 428">
          <a:extLst>
            <a:ext uri="{FF2B5EF4-FFF2-40B4-BE49-F238E27FC236}">
              <a16:creationId xmlns:a16="http://schemas.microsoft.com/office/drawing/2014/main" id="{4427A9F1-7099-41BE-93C0-F9029B468DFA}"/>
            </a:ext>
          </a:extLst>
        </xdr:cNvPr>
        <xdr:cNvCxnSpPr/>
      </xdr:nvCxnSpPr>
      <xdr:spPr>
        <a:xfrm>
          <a:off x="13144500" y="7160079"/>
          <a:ext cx="797560" cy="12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41</xdr:row>
      <xdr:rowOff>53159</xdr:rowOff>
    </xdr:from>
    <xdr:to>
      <xdr:col>72</xdr:col>
      <xdr:colOff>38100</xdr:colOff>
      <xdr:row>41</xdr:row>
      <xdr:rowOff>154759</xdr:rowOff>
    </xdr:to>
    <xdr:sp macro="" textlink="">
      <xdr:nvSpPr>
        <xdr:cNvPr id="430" name="楕円 429">
          <a:extLst>
            <a:ext uri="{FF2B5EF4-FFF2-40B4-BE49-F238E27FC236}">
              <a16:creationId xmlns:a16="http://schemas.microsoft.com/office/drawing/2014/main" id="{E7629CB8-AC0D-494B-82EB-A7284EAA99F0}"/>
            </a:ext>
          </a:extLst>
        </xdr:cNvPr>
        <xdr:cNvSpPr/>
      </xdr:nvSpPr>
      <xdr:spPr>
        <a:xfrm>
          <a:off x="12303760" y="708641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41</xdr:row>
      <xdr:rowOff>103959</xdr:rowOff>
    </xdr:from>
    <xdr:to>
      <xdr:col>76</xdr:col>
      <xdr:colOff>114300</xdr:colOff>
      <xdr:row>41</xdr:row>
      <xdr:rowOff>126819</xdr:rowOff>
    </xdr:to>
    <xdr:cxnSp macro="">
      <xdr:nvCxnSpPr>
        <xdr:cNvPr id="431" name="直線コネクタ 430">
          <a:extLst>
            <a:ext uri="{FF2B5EF4-FFF2-40B4-BE49-F238E27FC236}">
              <a16:creationId xmlns:a16="http://schemas.microsoft.com/office/drawing/2014/main" id="{688BCF62-7C37-48ED-9E6A-6F19E77ED63E}"/>
            </a:ext>
          </a:extLst>
        </xdr:cNvPr>
        <xdr:cNvCxnSpPr/>
      </xdr:nvCxnSpPr>
      <xdr:spPr>
        <a:xfrm>
          <a:off x="12346940" y="7131504"/>
          <a:ext cx="79756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41</xdr:row>
      <xdr:rowOff>30299</xdr:rowOff>
    </xdr:from>
    <xdr:to>
      <xdr:col>67</xdr:col>
      <xdr:colOff>101600</xdr:colOff>
      <xdr:row>41</xdr:row>
      <xdr:rowOff>131899</xdr:rowOff>
    </xdr:to>
    <xdr:sp macro="" textlink="">
      <xdr:nvSpPr>
        <xdr:cNvPr id="432" name="楕円 431">
          <a:extLst>
            <a:ext uri="{FF2B5EF4-FFF2-40B4-BE49-F238E27FC236}">
              <a16:creationId xmlns:a16="http://schemas.microsoft.com/office/drawing/2014/main" id="{17B85A20-307A-4423-9140-6753CEF8CE8B}"/>
            </a:ext>
          </a:extLst>
        </xdr:cNvPr>
        <xdr:cNvSpPr/>
      </xdr:nvSpPr>
      <xdr:spPr>
        <a:xfrm>
          <a:off x="11487150" y="7057844"/>
          <a:ext cx="9779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41</xdr:row>
      <xdr:rowOff>81099</xdr:rowOff>
    </xdr:from>
    <xdr:to>
      <xdr:col>71</xdr:col>
      <xdr:colOff>177800</xdr:colOff>
      <xdr:row>41</xdr:row>
      <xdr:rowOff>103959</xdr:rowOff>
    </xdr:to>
    <xdr:cxnSp macro="">
      <xdr:nvCxnSpPr>
        <xdr:cNvPr id="433" name="直線コネクタ 432">
          <a:extLst>
            <a:ext uri="{FF2B5EF4-FFF2-40B4-BE49-F238E27FC236}">
              <a16:creationId xmlns:a16="http://schemas.microsoft.com/office/drawing/2014/main" id="{52717060-9F79-45DA-AF3D-E0290E94339D}"/>
            </a:ext>
          </a:extLst>
        </xdr:cNvPr>
        <xdr:cNvCxnSpPr/>
      </xdr:nvCxnSpPr>
      <xdr:spPr>
        <a:xfrm>
          <a:off x="11541760" y="7112454"/>
          <a:ext cx="80518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135363</xdr:rowOff>
    </xdr:from>
    <xdr:ext cx="405111" cy="259045"/>
    <xdr:sp macro="" textlink="">
      <xdr:nvSpPr>
        <xdr:cNvPr id="434" name="n_1aveValue【認定こども園・幼稚園・保育所】&#10;有形固定資産減価償却率">
          <a:extLst>
            <a:ext uri="{FF2B5EF4-FFF2-40B4-BE49-F238E27FC236}">
              <a16:creationId xmlns:a16="http://schemas.microsoft.com/office/drawing/2014/main" id="{3E70618E-C0A8-4041-A318-9994F809AEB8}"/>
            </a:ext>
          </a:extLst>
        </xdr:cNvPr>
        <xdr:cNvSpPr txBox="1"/>
      </xdr:nvSpPr>
      <xdr:spPr>
        <a:xfrm>
          <a:off x="13738234" y="63037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117401</xdr:rowOff>
    </xdr:from>
    <xdr:ext cx="405111" cy="259045"/>
    <xdr:sp macro="" textlink="">
      <xdr:nvSpPr>
        <xdr:cNvPr id="435" name="n_2aveValue【認定こども園・幼稚園・保育所】&#10;有形固定資産減価償却率">
          <a:extLst>
            <a:ext uri="{FF2B5EF4-FFF2-40B4-BE49-F238E27FC236}">
              <a16:creationId xmlns:a16="http://schemas.microsoft.com/office/drawing/2014/main" id="{985ED806-ED85-4D12-83DC-184DC3F79A8D}"/>
            </a:ext>
          </a:extLst>
        </xdr:cNvPr>
        <xdr:cNvSpPr txBox="1"/>
      </xdr:nvSpPr>
      <xdr:spPr>
        <a:xfrm>
          <a:off x="12957184" y="6289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120667</xdr:rowOff>
    </xdr:from>
    <xdr:ext cx="405111" cy="259045"/>
    <xdr:sp macro="" textlink="">
      <xdr:nvSpPr>
        <xdr:cNvPr id="436" name="n_3aveValue【認定こども園・幼稚園・保育所】&#10;有形固定資産減価償却率">
          <a:extLst>
            <a:ext uri="{FF2B5EF4-FFF2-40B4-BE49-F238E27FC236}">
              <a16:creationId xmlns:a16="http://schemas.microsoft.com/office/drawing/2014/main" id="{A7DC08D0-1ED1-46DA-81E1-CD5721597E44}"/>
            </a:ext>
          </a:extLst>
        </xdr:cNvPr>
        <xdr:cNvSpPr txBox="1"/>
      </xdr:nvSpPr>
      <xdr:spPr>
        <a:xfrm>
          <a:off x="12171054" y="6294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102705</xdr:rowOff>
    </xdr:from>
    <xdr:ext cx="405111" cy="259045"/>
    <xdr:sp macro="" textlink="">
      <xdr:nvSpPr>
        <xdr:cNvPr id="437" name="n_4aveValue【認定こども園・幼稚園・保育所】&#10;有形固定資産減価償却率">
          <a:extLst>
            <a:ext uri="{FF2B5EF4-FFF2-40B4-BE49-F238E27FC236}">
              <a16:creationId xmlns:a16="http://schemas.microsoft.com/office/drawing/2014/main" id="{E3B0DD33-4DF2-486F-9546-E72E1579CA4A}"/>
            </a:ext>
          </a:extLst>
        </xdr:cNvPr>
        <xdr:cNvSpPr txBox="1"/>
      </xdr:nvSpPr>
      <xdr:spPr>
        <a:xfrm>
          <a:off x="11354444" y="62710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42</xdr:row>
      <xdr:rowOff>15257</xdr:rowOff>
    </xdr:from>
    <xdr:ext cx="405111" cy="259045"/>
    <xdr:sp macro="" textlink="">
      <xdr:nvSpPr>
        <xdr:cNvPr id="438" name="n_1mainValue【認定こども園・幼稚園・保育所】&#10;有形固定資産減価償却率">
          <a:extLst>
            <a:ext uri="{FF2B5EF4-FFF2-40B4-BE49-F238E27FC236}">
              <a16:creationId xmlns:a16="http://schemas.microsoft.com/office/drawing/2014/main" id="{B72E3477-F551-4E8E-9E42-0A00CC1A676A}"/>
            </a:ext>
          </a:extLst>
        </xdr:cNvPr>
        <xdr:cNvSpPr txBox="1"/>
      </xdr:nvSpPr>
      <xdr:spPr>
        <a:xfrm>
          <a:off x="13738234" y="7219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168746</xdr:rowOff>
    </xdr:from>
    <xdr:ext cx="405111" cy="259045"/>
    <xdr:sp macro="" textlink="">
      <xdr:nvSpPr>
        <xdr:cNvPr id="439" name="n_2mainValue【認定こども園・幼稚園・保育所】&#10;有形固定資産減価償却率">
          <a:extLst>
            <a:ext uri="{FF2B5EF4-FFF2-40B4-BE49-F238E27FC236}">
              <a16:creationId xmlns:a16="http://schemas.microsoft.com/office/drawing/2014/main" id="{2A416743-4A4B-4F38-BE1F-60EAA4FF9FAB}"/>
            </a:ext>
          </a:extLst>
        </xdr:cNvPr>
        <xdr:cNvSpPr txBox="1"/>
      </xdr:nvSpPr>
      <xdr:spPr>
        <a:xfrm>
          <a:off x="12957184" y="72020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145886</xdr:rowOff>
    </xdr:from>
    <xdr:ext cx="405111" cy="259045"/>
    <xdr:sp macro="" textlink="">
      <xdr:nvSpPr>
        <xdr:cNvPr id="440" name="n_3mainValue【認定こども園・幼稚園・保育所】&#10;有形固定資産減価償却率">
          <a:extLst>
            <a:ext uri="{FF2B5EF4-FFF2-40B4-BE49-F238E27FC236}">
              <a16:creationId xmlns:a16="http://schemas.microsoft.com/office/drawing/2014/main" id="{D114E5CE-0D70-4D68-8221-55EA77545C1B}"/>
            </a:ext>
          </a:extLst>
        </xdr:cNvPr>
        <xdr:cNvSpPr txBox="1"/>
      </xdr:nvSpPr>
      <xdr:spPr>
        <a:xfrm>
          <a:off x="12171054" y="71734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41</xdr:row>
      <xdr:rowOff>123026</xdr:rowOff>
    </xdr:from>
    <xdr:ext cx="405111" cy="259045"/>
    <xdr:sp macro="" textlink="">
      <xdr:nvSpPr>
        <xdr:cNvPr id="441" name="n_4mainValue【認定こども園・幼稚園・保育所】&#10;有形固定資産減価償却率">
          <a:extLst>
            <a:ext uri="{FF2B5EF4-FFF2-40B4-BE49-F238E27FC236}">
              <a16:creationId xmlns:a16="http://schemas.microsoft.com/office/drawing/2014/main" id="{29D65E9E-ED26-4213-B75A-BD5172AF2151}"/>
            </a:ext>
          </a:extLst>
        </xdr:cNvPr>
        <xdr:cNvSpPr txBox="1"/>
      </xdr:nvSpPr>
      <xdr:spPr>
        <a:xfrm>
          <a:off x="11354444" y="71543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2" name="正方形/長方形 441">
          <a:extLst>
            <a:ext uri="{FF2B5EF4-FFF2-40B4-BE49-F238E27FC236}">
              <a16:creationId xmlns:a16="http://schemas.microsoft.com/office/drawing/2014/main" id="{D77FCDAF-3E1A-4216-92E0-9C13210FDB93}"/>
            </a:ext>
          </a:extLst>
        </xdr:cNvPr>
        <xdr:cNvSpPr/>
      </xdr:nvSpPr>
      <xdr:spPr>
        <a:xfrm>
          <a:off x="16459200" y="419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3" name="正方形/長方形 442">
          <a:extLst>
            <a:ext uri="{FF2B5EF4-FFF2-40B4-BE49-F238E27FC236}">
              <a16:creationId xmlns:a16="http://schemas.microsoft.com/office/drawing/2014/main" id="{C4722316-C15D-4EA4-B691-962E002E189D}"/>
            </a:ext>
          </a:extLst>
        </xdr:cNvPr>
        <xdr:cNvSpPr/>
      </xdr:nvSpPr>
      <xdr:spPr>
        <a:xfrm>
          <a:off x="165900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44" name="正方形/長方形 443">
          <a:extLst>
            <a:ext uri="{FF2B5EF4-FFF2-40B4-BE49-F238E27FC236}">
              <a16:creationId xmlns:a16="http://schemas.microsoft.com/office/drawing/2014/main" id="{9BEA2E46-5AC8-4F26-BF84-7E3568CF8F5C}"/>
            </a:ext>
          </a:extLst>
        </xdr:cNvPr>
        <xdr:cNvSpPr/>
      </xdr:nvSpPr>
      <xdr:spPr>
        <a:xfrm>
          <a:off x="165900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45" name="正方形/長方形 444">
          <a:extLst>
            <a:ext uri="{FF2B5EF4-FFF2-40B4-BE49-F238E27FC236}">
              <a16:creationId xmlns:a16="http://schemas.microsoft.com/office/drawing/2014/main" id="{333AD735-09C6-4DC4-8D52-E561F7861735}"/>
            </a:ext>
          </a:extLst>
        </xdr:cNvPr>
        <xdr:cNvSpPr/>
      </xdr:nvSpPr>
      <xdr:spPr>
        <a:xfrm>
          <a:off x="174879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46" name="正方形/長方形 445">
          <a:extLst>
            <a:ext uri="{FF2B5EF4-FFF2-40B4-BE49-F238E27FC236}">
              <a16:creationId xmlns:a16="http://schemas.microsoft.com/office/drawing/2014/main" id="{EE4AA806-2FC2-49AA-85A3-3B9FC17ED8D6}"/>
            </a:ext>
          </a:extLst>
        </xdr:cNvPr>
        <xdr:cNvSpPr/>
      </xdr:nvSpPr>
      <xdr:spPr>
        <a:xfrm>
          <a:off x="174879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47" name="正方形/長方形 446">
          <a:extLst>
            <a:ext uri="{FF2B5EF4-FFF2-40B4-BE49-F238E27FC236}">
              <a16:creationId xmlns:a16="http://schemas.microsoft.com/office/drawing/2014/main" id="{C5C5CB99-DE71-4DCC-859A-7E9CEED8FBF1}"/>
            </a:ext>
          </a:extLst>
        </xdr:cNvPr>
        <xdr:cNvSpPr/>
      </xdr:nvSpPr>
      <xdr:spPr>
        <a:xfrm>
          <a:off x="185166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48" name="正方形/長方形 447">
          <a:extLst>
            <a:ext uri="{FF2B5EF4-FFF2-40B4-BE49-F238E27FC236}">
              <a16:creationId xmlns:a16="http://schemas.microsoft.com/office/drawing/2014/main" id="{5B5BDCD9-9F2C-4E8A-8413-E412BF801599}"/>
            </a:ext>
          </a:extLst>
        </xdr:cNvPr>
        <xdr:cNvSpPr/>
      </xdr:nvSpPr>
      <xdr:spPr>
        <a:xfrm>
          <a:off x="185166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49" name="正方形/長方形 448">
          <a:extLst>
            <a:ext uri="{FF2B5EF4-FFF2-40B4-BE49-F238E27FC236}">
              <a16:creationId xmlns:a16="http://schemas.microsoft.com/office/drawing/2014/main" id="{A07FAB20-F1E1-4B20-91E4-8426B85FC8FD}"/>
            </a:ext>
          </a:extLst>
        </xdr:cNvPr>
        <xdr:cNvSpPr/>
      </xdr:nvSpPr>
      <xdr:spPr>
        <a:xfrm>
          <a:off x="16459200" y="5330190"/>
          <a:ext cx="4267200" cy="22898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450" name="正方形/長方形 449">
          <a:extLst>
            <a:ext uri="{FF2B5EF4-FFF2-40B4-BE49-F238E27FC236}">
              <a16:creationId xmlns:a16="http://schemas.microsoft.com/office/drawing/2014/main" id="{5C08E816-BEDA-4A32-ABE6-85F900B25FC6}"/>
            </a:ext>
          </a:extLst>
        </xdr:cNvPr>
        <xdr:cNvSpPr/>
      </xdr:nvSpPr>
      <xdr:spPr>
        <a:xfrm>
          <a:off x="11203940" y="800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51" name="正方形/長方形 450">
          <a:extLst>
            <a:ext uri="{FF2B5EF4-FFF2-40B4-BE49-F238E27FC236}">
              <a16:creationId xmlns:a16="http://schemas.microsoft.com/office/drawing/2014/main" id="{18FE3052-30B9-4CF0-958A-3FFA2130F57F}"/>
            </a:ext>
          </a:extLst>
        </xdr:cNvPr>
        <xdr:cNvSpPr/>
      </xdr:nvSpPr>
      <xdr:spPr>
        <a:xfrm>
          <a:off x="113157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52" name="正方形/長方形 451">
          <a:extLst>
            <a:ext uri="{FF2B5EF4-FFF2-40B4-BE49-F238E27FC236}">
              <a16:creationId xmlns:a16="http://schemas.microsoft.com/office/drawing/2014/main" id="{EF3935A5-F2A0-4C0B-BE77-6E262A49D4C4}"/>
            </a:ext>
          </a:extLst>
        </xdr:cNvPr>
        <xdr:cNvSpPr/>
      </xdr:nvSpPr>
      <xdr:spPr>
        <a:xfrm>
          <a:off x="113157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53" name="正方形/長方形 452">
          <a:extLst>
            <a:ext uri="{FF2B5EF4-FFF2-40B4-BE49-F238E27FC236}">
              <a16:creationId xmlns:a16="http://schemas.microsoft.com/office/drawing/2014/main" id="{22BF20A4-FC22-4DCD-AB49-0FAB0F4BF07C}"/>
            </a:ext>
          </a:extLst>
        </xdr:cNvPr>
        <xdr:cNvSpPr/>
      </xdr:nvSpPr>
      <xdr:spPr>
        <a:xfrm>
          <a:off x="1223264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54" name="正方形/長方形 453">
          <a:extLst>
            <a:ext uri="{FF2B5EF4-FFF2-40B4-BE49-F238E27FC236}">
              <a16:creationId xmlns:a16="http://schemas.microsoft.com/office/drawing/2014/main" id="{12FF8842-D331-481D-8F00-FE9587E0B4FD}"/>
            </a:ext>
          </a:extLst>
        </xdr:cNvPr>
        <xdr:cNvSpPr/>
      </xdr:nvSpPr>
      <xdr:spPr>
        <a:xfrm>
          <a:off x="1223264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55" name="正方形/長方形 454">
          <a:extLst>
            <a:ext uri="{FF2B5EF4-FFF2-40B4-BE49-F238E27FC236}">
              <a16:creationId xmlns:a16="http://schemas.microsoft.com/office/drawing/2014/main" id="{7339CAF9-AB1D-468E-A3C9-210DEFD637FD}"/>
            </a:ext>
          </a:extLst>
        </xdr:cNvPr>
        <xdr:cNvSpPr/>
      </xdr:nvSpPr>
      <xdr:spPr>
        <a:xfrm>
          <a:off x="1326134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56" name="正方形/長方形 455">
          <a:extLst>
            <a:ext uri="{FF2B5EF4-FFF2-40B4-BE49-F238E27FC236}">
              <a16:creationId xmlns:a16="http://schemas.microsoft.com/office/drawing/2014/main" id="{AB6DE167-C3B0-432D-9907-FB0870C1F8FF}"/>
            </a:ext>
          </a:extLst>
        </xdr:cNvPr>
        <xdr:cNvSpPr/>
      </xdr:nvSpPr>
      <xdr:spPr>
        <a:xfrm>
          <a:off x="1326134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57" name="正方形/長方形 456">
          <a:extLst>
            <a:ext uri="{FF2B5EF4-FFF2-40B4-BE49-F238E27FC236}">
              <a16:creationId xmlns:a16="http://schemas.microsoft.com/office/drawing/2014/main" id="{B75DFF31-52A5-46E1-A2B4-18440740700C}"/>
            </a:ext>
          </a:extLst>
        </xdr:cNvPr>
        <xdr:cNvSpPr/>
      </xdr:nvSpPr>
      <xdr:spPr>
        <a:xfrm>
          <a:off x="11203940" y="914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58" name="テキスト ボックス 457">
          <a:extLst>
            <a:ext uri="{FF2B5EF4-FFF2-40B4-BE49-F238E27FC236}">
              <a16:creationId xmlns:a16="http://schemas.microsoft.com/office/drawing/2014/main" id="{6D02D796-4413-46F7-B510-ABD21D7816B3}"/>
            </a:ext>
          </a:extLst>
        </xdr:cNvPr>
        <xdr:cNvSpPr txBox="1"/>
      </xdr:nvSpPr>
      <xdr:spPr>
        <a:xfrm>
          <a:off x="1116584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59" name="直線コネクタ 458">
          <a:extLst>
            <a:ext uri="{FF2B5EF4-FFF2-40B4-BE49-F238E27FC236}">
              <a16:creationId xmlns:a16="http://schemas.microsoft.com/office/drawing/2014/main" id="{3E4A82B0-5467-4187-A3DE-AB51E5E6184B}"/>
            </a:ext>
          </a:extLst>
        </xdr:cNvPr>
        <xdr:cNvCxnSpPr/>
      </xdr:nvCxnSpPr>
      <xdr:spPr>
        <a:xfrm>
          <a:off x="11203940" y="1143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60" name="テキスト ボックス 459">
          <a:extLst>
            <a:ext uri="{FF2B5EF4-FFF2-40B4-BE49-F238E27FC236}">
              <a16:creationId xmlns:a16="http://schemas.microsoft.com/office/drawing/2014/main" id="{532FEBC1-C28C-4010-A8E3-680F382DA0EE}"/>
            </a:ext>
          </a:extLst>
        </xdr:cNvPr>
        <xdr:cNvSpPr txBox="1"/>
      </xdr:nvSpPr>
      <xdr:spPr>
        <a:xfrm>
          <a:off x="10801531" y="1128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61" name="直線コネクタ 460">
          <a:extLst>
            <a:ext uri="{FF2B5EF4-FFF2-40B4-BE49-F238E27FC236}">
              <a16:creationId xmlns:a16="http://schemas.microsoft.com/office/drawing/2014/main" id="{C45E4CEF-F221-48D8-BDE5-DD02EE09D00F}"/>
            </a:ext>
          </a:extLst>
        </xdr:cNvPr>
        <xdr:cNvCxnSpPr/>
      </xdr:nvCxnSpPr>
      <xdr:spPr>
        <a:xfrm>
          <a:off x="11203940" y="1104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62" name="テキスト ボックス 461">
          <a:extLst>
            <a:ext uri="{FF2B5EF4-FFF2-40B4-BE49-F238E27FC236}">
              <a16:creationId xmlns:a16="http://schemas.microsoft.com/office/drawing/2014/main" id="{B42E3B40-7C18-4A2B-8C86-2EC47B20F477}"/>
            </a:ext>
          </a:extLst>
        </xdr:cNvPr>
        <xdr:cNvSpPr txBox="1"/>
      </xdr:nvSpPr>
      <xdr:spPr>
        <a:xfrm>
          <a:off x="10842791" y="10904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63" name="直線コネクタ 462">
          <a:extLst>
            <a:ext uri="{FF2B5EF4-FFF2-40B4-BE49-F238E27FC236}">
              <a16:creationId xmlns:a16="http://schemas.microsoft.com/office/drawing/2014/main" id="{045BA7DE-2152-4936-BB85-A1D1BE439A20}"/>
            </a:ext>
          </a:extLst>
        </xdr:cNvPr>
        <xdr:cNvCxnSpPr/>
      </xdr:nvCxnSpPr>
      <xdr:spPr>
        <a:xfrm>
          <a:off x="11203940" y="1066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64" name="テキスト ボックス 463">
          <a:extLst>
            <a:ext uri="{FF2B5EF4-FFF2-40B4-BE49-F238E27FC236}">
              <a16:creationId xmlns:a16="http://schemas.microsoft.com/office/drawing/2014/main" id="{F42E1130-6154-4925-8B4B-62827BCB4B3F}"/>
            </a:ext>
          </a:extLst>
        </xdr:cNvPr>
        <xdr:cNvSpPr txBox="1"/>
      </xdr:nvSpPr>
      <xdr:spPr>
        <a:xfrm>
          <a:off x="10842791" y="10523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65" name="直線コネクタ 464">
          <a:extLst>
            <a:ext uri="{FF2B5EF4-FFF2-40B4-BE49-F238E27FC236}">
              <a16:creationId xmlns:a16="http://schemas.microsoft.com/office/drawing/2014/main" id="{33B289F4-6326-4ECD-B941-E25D946EFB16}"/>
            </a:ext>
          </a:extLst>
        </xdr:cNvPr>
        <xdr:cNvCxnSpPr/>
      </xdr:nvCxnSpPr>
      <xdr:spPr>
        <a:xfrm>
          <a:off x="11203940" y="1028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66" name="テキスト ボックス 465">
          <a:extLst>
            <a:ext uri="{FF2B5EF4-FFF2-40B4-BE49-F238E27FC236}">
              <a16:creationId xmlns:a16="http://schemas.microsoft.com/office/drawing/2014/main" id="{8AA7EDE1-1E76-4522-B8DE-573600921D07}"/>
            </a:ext>
          </a:extLst>
        </xdr:cNvPr>
        <xdr:cNvSpPr txBox="1"/>
      </xdr:nvSpPr>
      <xdr:spPr>
        <a:xfrm>
          <a:off x="10842791" y="10142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67" name="直線コネクタ 466">
          <a:extLst>
            <a:ext uri="{FF2B5EF4-FFF2-40B4-BE49-F238E27FC236}">
              <a16:creationId xmlns:a16="http://schemas.microsoft.com/office/drawing/2014/main" id="{444683BC-E998-4AA8-B7FE-59C1985011B6}"/>
            </a:ext>
          </a:extLst>
        </xdr:cNvPr>
        <xdr:cNvCxnSpPr/>
      </xdr:nvCxnSpPr>
      <xdr:spPr>
        <a:xfrm>
          <a:off x="11203940" y="990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68" name="テキスト ボックス 467">
          <a:extLst>
            <a:ext uri="{FF2B5EF4-FFF2-40B4-BE49-F238E27FC236}">
              <a16:creationId xmlns:a16="http://schemas.microsoft.com/office/drawing/2014/main" id="{72027D80-AAEB-459C-86B3-9C0779400C48}"/>
            </a:ext>
          </a:extLst>
        </xdr:cNvPr>
        <xdr:cNvSpPr txBox="1"/>
      </xdr:nvSpPr>
      <xdr:spPr>
        <a:xfrm>
          <a:off x="10842791" y="9765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69" name="直線コネクタ 468">
          <a:extLst>
            <a:ext uri="{FF2B5EF4-FFF2-40B4-BE49-F238E27FC236}">
              <a16:creationId xmlns:a16="http://schemas.microsoft.com/office/drawing/2014/main" id="{32BAB088-D173-4D1C-8558-7ADEDA2D6860}"/>
            </a:ext>
          </a:extLst>
        </xdr:cNvPr>
        <xdr:cNvCxnSpPr/>
      </xdr:nvCxnSpPr>
      <xdr:spPr>
        <a:xfrm>
          <a:off x="11203940" y="9521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70" name="テキスト ボックス 469">
          <a:extLst>
            <a:ext uri="{FF2B5EF4-FFF2-40B4-BE49-F238E27FC236}">
              <a16:creationId xmlns:a16="http://schemas.microsoft.com/office/drawing/2014/main" id="{89973254-0EE7-485B-8E27-64759D0CEDD7}"/>
            </a:ext>
          </a:extLst>
        </xdr:cNvPr>
        <xdr:cNvSpPr txBox="1"/>
      </xdr:nvSpPr>
      <xdr:spPr>
        <a:xfrm>
          <a:off x="10842791" y="9384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71" name="直線コネクタ 470">
          <a:extLst>
            <a:ext uri="{FF2B5EF4-FFF2-40B4-BE49-F238E27FC236}">
              <a16:creationId xmlns:a16="http://schemas.microsoft.com/office/drawing/2014/main" id="{AF62B969-AA13-4080-9864-421678EF29E6}"/>
            </a:ext>
          </a:extLst>
        </xdr:cNvPr>
        <xdr:cNvCxnSpPr/>
      </xdr:nvCxnSpPr>
      <xdr:spPr>
        <a:xfrm>
          <a:off x="11203940" y="914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72" name="テキスト ボックス 471">
          <a:extLst>
            <a:ext uri="{FF2B5EF4-FFF2-40B4-BE49-F238E27FC236}">
              <a16:creationId xmlns:a16="http://schemas.microsoft.com/office/drawing/2014/main" id="{63F9AEF7-9226-4F29-BBEB-5E90B9302265}"/>
            </a:ext>
          </a:extLst>
        </xdr:cNvPr>
        <xdr:cNvSpPr txBox="1"/>
      </xdr:nvSpPr>
      <xdr:spPr>
        <a:xfrm>
          <a:off x="10842791" y="9003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73" name="【学校施設】&#10;有形固定資産減価償却率グラフ枠">
          <a:extLst>
            <a:ext uri="{FF2B5EF4-FFF2-40B4-BE49-F238E27FC236}">
              <a16:creationId xmlns:a16="http://schemas.microsoft.com/office/drawing/2014/main" id="{5D26E402-B76B-4D6F-8CD0-1A1364754ABF}"/>
            </a:ext>
          </a:extLst>
        </xdr:cNvPr>
        <xdr:cNvSpPr/>
      </xdr:nvSpPr>
      <xdr:spPr>
        <a:xfrm>
          <a:off x="11203940" y="914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26670</xdr:rowOff>
    </xdr:from>
    <xdr:to>
      <xdr:col>85</xdr:col>
      <xdr:colOff>126364</xdr:colOff>
      <xdr:row>64</xdr:row>
      <xdr:rowOff>99060</xdr:rowOff>
    </xdr:to>
    <xdr:cxnSp macro="">
      <xdr:nvCxnSpPr>
        <xdr:cNvPr id="474" name="直線コネクタ 473">
          <a:extLst>
            <a:ext uri="{FF2B5EF4-FFF2-40B4-BE49-F238E27FC236}">
              <a16:creationId xmlns:a16="http://schemas.microsoft.com/office/drawing/2014/main" id="{35817741-15A9-4ADB-AAA9-F0BAF59C6949}"/>
            </a:ext>
          </a:extLst>
        </xdr:cNvPr>
        <xdr:cNvCxnSpPr/>
      </xdr:nvCxnSpPr>
      <xdr:spPr>
        <a:xfrm flipV="1">
          <a:off x="14703424" y="9454515"/>
          <a:ext cx="0" cy="16135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102887</xdr:rowOff>
    </xdr:from>
    <xdr:ext cx="405111" cy="259045"/>
    <xdr:sp macro="" textlink="">
      <xdr:nvSpPr>
        <xdr:cNvPr id="475" name="【学校施設】&#10;有形固定資産減価償却率最小値テキスト">
          <a:extLst>
            <a:ext uri="{FF2B5EF4-FFF2-40B4-BE49-F238E27FC236}">
              <a16:creationId xmlns:a16="http://schemas.microsoft.com/office/drawing/2014/main" id="{D6A9718C-AF7B-40A8-BBB7-3B402645537C}"/>
            </a:ext>
          </a:extLst>
        </xdr:cNvPr>
        <xdr:cNvSpPr txBox="1"/>
      </xdr:nvSpPr>
      <xdr:spPr>
        <a:xfrm>
          <a:off x="14742160" y="11073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99060</xdr:rowOff>
    </xdr:from>
    <xdr:to>
      <xdr:col>86</xdr:col>
      <xdr:colOff>25400</xdr:colOff>
      <xdr:row>64</xdr:row>
      <xdr:rowOff>99060</xdr:rowOff>
    </xdr:to>
    <xdr:cxnSp macro="">
      <xdr:nvCxnSpPr>
        <xdr:cNvPr id="476" name="直線コネクタ 475">
          <a:extLst>
            <a:ext uri="{FF2B5EF4-FFF2-40B4-BE49-F238E27FC236}">
              <a16:creationId xmlns:a16="http://schemas.microsoft.com/office/drawing/2014/main" id="{5E2B1BA8-972A-493F-976A-7EED18D4DF42}"/>
            </a:ext>
          </a:extLst>
        </xdr:cNvPr>
        <xdr:cNvCxnSpPr/>
      </xdr:nvCxnSpPr>
      <xdr:spPr>
        <a:xfrm>
          <a:off x="14611350" y="110680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144797</xdr:rowOff>
    </xdr:from>
    <xdr:ext cx="405111" cy="259045"/>
    <xdr:sp macro="" textlink="">
      <xdr:nvSpPr>
        <xdr:cNvPr id="477" name="【学校施設】&#10;有形固定資産減価償却率最大値テキスト">
          <a:extLst>
            <a:ext uri="{FF2B5EF4-FFF2-40B4-BE49-F238E27FC236}">
              <a16:creationId xmlns:a16="http://schemas.microsoft.com/office/drawing/2014/main" id="{19A5F721-94B4-4273-BA93-46643819E84C}"/>
            </a:ext>
          </a:extLst>
        </xdr:cNvPr>
        <xdr:cNvSpPr txBox="1"/>
      </xdr:nvSpPr>
      <xdr:spPr>
        <a:xfrm>
          <a:off x="14742160" y="9229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26670</xdr:rowOff>
    </xdr:from>
    <xdr:to>
      <xdr:col>86</xdr:col>
      <xdr:colOff>25400</xdr:colOff>
      <xdr:row>55</xdr:row>
      <xdr:rowOff>26670</xdr:rowOff>
    </xdr:to>
    <xdr:cxnSp macro="">
      <xdr:nvCxnSpPr>
        <xdr:cNvPr id="478" name="直線コネクタ 477">
          <a:extLst>
            <a:ext uri="{FF2B5EF4-FFF2-40B4-BE49-F238E27FC236}">
              <a16:creationId xmlns:a16="http://schemas.microsoft.com/office/drawing/2014/main" id="{9038CAEF-ECFF-4648-8552-6C1300759288}"/>
            </a:ext>
          </a:extLst>
        </xdr:cNvPr>
        <xdr:cNvCxnSpPr/>
      </xdr:nvCxnSpPr>
      <xdr:spPr>
        <a:xfrm>
          <a:off x="14611350" y="945451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15257</xdr:rowOff>
    </xdr:from>
    <xdr:ext cx="405111" cy="259045"/>
    <xdr:sp macro="" textlink="">
      <xdr:nvSpPr>
        <xdr:cNvPr id="479" name="【学校施設】&#10;有形固定資産減価償却率平均値テキスト">
          <a:extLst>
            <a:ext uri="{FF2B5EF4-FFF2-40B4-BE49-F238E27FC236}">
              <a16:creationId xmlns:a16="http://schemas.microsoft.com/office/drawing/2014/main" id="{115996B5-89F9-40A5-836F-4CC7045F6A09}"/>
            </a:ext>
          </a:extLst>
        </xdr:cNvPr>
        <xdr:cNvSpPr txBox="1"/>
      </xdr:nvSpPr>
      <xdr:spPr>
        <a:xfrm>
          <a:off x="14742160" y="101346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36830</xdr:rowOff>
    </xdr:from>
    <xdr:to>
      <xdr:col>85</xdr:col>
      <xdr:colOff>177800</xdr:colOff>
      <xdr:row>59</xdr:row>
      <xdr:rowOff>138430</xdr:rowOff>
    </xdr:to>
    <xdr:sp macro="" textlink="">
      <xdr:nvSpPr>
        <xdr:cNvPr id="480" name="フローチャート: 判断 479">
          <a:extLst>
            <a:ext uri="{FF2B5EF4-FFF2-40B4-BE49-F238E27FC236}">
              <a16:creationId xmlns:a16="http://schemas.microsoft.com/office/drawing/2014/main" id="{E7B98D29-5568-44D9-AAC1-E5C6BFC5B7EE}"/>
            </a:ext>
          </a:extLst>
        </xdr:cNvPr>
        <xdr:cNvSpPr/>
      </xdr:nvSpPr>
      <xdr:spPr>
        <a:xfrm>
          <a:off x="14649450" y="10152380"/>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170180</xdr:rowOff>
    </xdr:from>
    <xdr:to>
      <xdr:col>81</xdr:col>
      <xdr:colOff>101600</xdr:colOff>
      <xdr:row>59</xdr:row>
      <xdr:rowOff>100330</xdr:rowOff>
    </xdr:to>
    <xdr:sp macro="" textlink="">
      <xdr:nvSpPr>
        <xdr:cNvPr id="481" name="フローチャート: 判断 480">
          <a:extLst>
            <a:ext uri="{FF2B5EF4-FFF2-40B4-BE49-F238E27FC236}">
              <a16:creationId xmlns:a16="http://schemas.microsoft.com/office/drawing/2014/main" id="{84E62E6E-78DB-4CEC-A29B-22C76BD14789}"/>
            </a:ext>
          </a:extLst>
        </xdr:cNvPr>
        <xdr:cNvSpPr/>
      </xdr:nvSpPr>
      <xdr:spPr>
        <a:xfrm>
          <a:off x="13887450" y="10118090"/>
          <a:ext cx="9779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90170</xdr:rowOff>
    </xdr:from>
    <xdr:to>
      <xdr:col>76</xdr:col>
      <xdr:colOff>165100</xdr:colOff>
      <xdr:row>59</xdr:row>
      <xdr:rowOff>20320</xdr:rowOff>
    </xdr:to>
    <xdr:sp macro="" textlink="">
      <xdr:nvSpPr>
        <xdr:cNvPr id="482" name="フローチャート: 判断 481">
          <a:extLst>
            <a:ext uri="{FF2B5EF4-FFF2-40B4-BE49-F238E27FC236}">
              <a16:creationId xmlns:a16="http://schemas.microsoft.com/office/drawing/2014/main" id="{04673127-9B0F-48B5-955C-26E45C1A8BD2}"/>
            </a:ext>
          </a:extLst>
        </xdr:cNvPr>
        <xdr:cNvSpPr/>
      </xdr:nvSpPr>
      <xdr:spPr>
        <a:xfrm>
          <a:off x="13089890" y="10038080"/>
          <a:ext cx="10922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82550</xdr:rowOff>
    </xdr:from>
    <xdr:to>
      <xdr:col>72</xdr:col>
      <xdr:colOff>38100</xdr:colOff>
      <xdr:row>59</xdr:row>
      <xdr:rowOff>12700</xdr:rowOff>
    </xdr:to>
    <xdr:sp macro="" textlink="">
      <xdr:nvSpPr>
        <xdr:cNvPr id="483" name="フローチャート: 判断 482">
          <a:extLst>
            <a:ext uri="{FF2B5EF4-FFF2-40B4-BE49-F238E27FC236}">
              <a16:creationId xmlns:a16="http://schemas.microsoft.com/office/drawing/2014/main" id="{814A1BAE-81BD-4E4D-97E4-65B4D194B6AB}"/>
            </a:ext>
          </a:extLst>
        </xdr:cNvPr>
        <xdr:cNvSpPr/>
      </xdr:nvSpPr>
      <xdr:spPr>
        <a:xfrm>
          <a:off x="12303760" y="10028555"/>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40640</xdr:rowOff>
    </xdr:from>
    <xdr:to>
      <xdr:col>67</xdr:col>
      <xdr:colOff>101600</xdr:colOff>
      <xdr:row>58</xdr:row>
      <xdr:rowOff>142240</xdr:rowOff>
    </xdr:to>
    <xdr:sp macro="" textlink="">
      <xdr:nvSpPr>
        <xdr:cNvPr id="484" name="フローチャート: 判断 483">
          <a:extLst>
            <a:ext uri="{FF2B5EF4-FFF2-40B4-BE49-F238E27FC236}">
              <a16:creationId xmlns:a16="http://schemas.microsoft.com/office/drawing/2014/main" id="{69337BF0-CAA2-4C46-9355-D5ED5099F452}"/>
            </a:ext>
          </a:extLst>
        </xdr:cNvPr>
        <xdr:cNvSpPr/>
      </xdr:nvSpPr>
      <xdr:spPr>
        <a:xfrm>
          <a:off x="11487150" y="9984740"/>
          <a:ext cx="9779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85" name="テキスト ボックス 484">
          <a:extLst>
            <a:ext uri="{FF2B5EF4-FFF2-40B4-BE49-F238E27FC236}">
              <a16:creationId xmlns:a16="http://schemas.microsoft.com/office/drawing/2014/main" id="{C73D46AD-FA43-45E5-A614-5400A0B22749}"/>
            </a:ext>
          </a:extLst>
        </xdr:cNvPr>
        <xdr:cNvSpPr txBox="1"/>
      </xdr:nvSpPr>
      <xdr:spPr>
        <a:xfrm>
          <a:off x="145326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86" name="テキスト ボックス 485">
          <a:extLst>
            <a:ext uri="{FF2B5EF4-FFF2-40B4-BE49-F238E27FC236}">
              <a16:creationId xmlns:a16="http://schemas.microsoft.com/office/drawing/2014/main" id="{C6C1788E-0B26-40E1-8CB8-128EE480C3E2}"/>
            </a:ext>
          </a:extLst>
        </xdr:cNvPr>
        <xdr:cNvSpPr txBox="1"/>
      </xdr:nvSpPr>
      <xdr:spPr>
        <a:xfrm>
          <a:off x="137706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87" name="テキスト ボックス 486">
          <a:extLst>
            <a:ext uri="{FF2B5EF4-FFF2-40B4-BE49-F238E27FC236}">
              <a16:creationId xmlns:a16="http://schemas.microsoft.com/office/drawing/2014/main" id="{713260AD-0415-4AB7-B170-AEE389B1708F}"/>
            </a:ext>
          </a:extLst>
        </xdr:cNvPr>
        <xdr:cNvSpPr txBox="1"/>
      </xdr:nvSpPr>
      <xdr:spPr>
        <a:xfrm>
          <a:off x="129730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88" name="テキスト ボックス 487">
          <a:extLst>
            <a:ext uri="{FF2B5EF4-FFF2-40B4-BE49-F238E27FC236}">
              <a16:creationId xmlns:a16="http://schemas.microsoft.com/office/drawing/2014/main" id="{0D2C2A44-6723-4609-97B2-D9C631EDC41F}"/>
            </a:ext>
          </a:extLst>
        </xdr:cNvPr>
        <xdr:cNvSpPr txBox="1"/>
      </xdr:nvSpPr>
      <xdr:spPr>
        <a:xfrm>
          <a:off x="121754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89" name="テキスト ボックス 488">
          <a:extLst>
            <a:ext uri="{FF2B5EF4-FFF2-40B4-BE49-F238E27FC236}">
              <a16:creationId xmlns:a16="http://schemas.microsoft.com/office/drawing/2014/main" id="{B84C2587-0B0D-4D1F-B8D6-55EE8B1CE5EF}"/>
            </a:ext>
          </a:extLst>
        </xdr:cNvPr>
        <xdr:cNvSpPr txBox="1"/>
      </xdr:nvSpPr>
      <xdr:spPr>
        <a:xfrm>
          <a:off x="113703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59690</xdr:rowOff>
    </xdr:from>
    <xdr:to>
      <xdr:col>85</xdr:col>
      <xdr:colOff>177800</xdr:colOff>
      <xdr:row>58</xdr:row>
      <xdr:rowOff>161290</xdr:rowOff>
    </xdr:to>
    <xdr:sp macro="" textlink="">
      <xdr:nvSpPr>
        <xdr:cNvPr id="490" name="楕円 489">
          <a:extLst>
            <a:ext uri="{FF2B5EF4-FFF2-40B4-BE49-F238E27FC236}">
              <a16:creationId xmlns:a16="http://schemas.microsoft.com/office/drawing/2014/main" id="{E342074A-F781-4D98-BEF2-AA505F91BA08}"/>
            </a:ext>
          </a:extLst>
        </xdr:cNvPr>
        <xdr:cNvSpPr/>
      </xdr:nvSpPr>
      <xdr:spPr>
        <a:xfrm>
          <a:off x="14649450" y="9999980"/>
          <a:ext cx="9779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82567</xdr:rowOff>
    </xdr:from>
    <xdr:ext cx="405111" cy="259045"/>
    <xdr:sp macro="" textlink="">
      <xdr:nvSpPr>
        <xdr:cNvPr id="491" name="【学校施設】&#10;有形固定資産減価償却率該当値テキスト">
          <a:extLst>
            <a:ext uri="{FF2B5EF4-FFF2-40B4-BE49-F238E27FC236}">
              <a16:creationId xmlns:a16="http://schemas.microsoft.com/office/drawing/2014/main" id="{A85054D9-1ED5-4B93-B91C-8F504ABBA007}"/>
            </a:ext>
          </a:extLst>
        </xdr:cNvPr>
        <xdr:cNvSpPr txBox="1"/>
      </xdr:nvSpPr>
      <xdr:spPr>
        <a:xfrm>
          <a:off x="14742160" y="9857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162560</xdr:rowOff>
    </xdr:from>
    <xdr:to>
      <xdr:col>81</xdr:col>
      <xdr:colOff>101600</xdr:colOff>
      <xdr:row>58</xdr:row>
      <xdr:rowOff>92710</xdr:rowOff>
    </xdr:to>
    <xdr:sp macro="" textlink="">
      <xdr:nvSpPr>
        <xdr:cNvPr id="492" name="楕円 491">
          <a:extLst>
            <a:ext uri="{FF2B5EF4-FFF2-40B4-BE49-F238E27FC236}">
              <a16:creationId xmlns:a16="http://schemas.microsoft.com/office/drawing/2014/main" id="{94911381-8323-43F2-8F30-799DDCEFFF2A}"/>
            </a:ext>
          </a:extLst>
        </xdr:cNvPr>
        <xdr:cNvSpPr/>
      </xdr:nvSpPr>
      <xdr:spPr>
        <a:xfrm>
          <a:off x="13887450" y="9937115"/>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41910</xdr:rowOff>
    </xdr:from>
    <xdr:to>
      <xdr:col>85</xdr:col>
      <xdr:colOff>127000</xdr:colOff>
      <xdr:row>58</xdr:row>
      <xdr:rowOff>110490</xdr:rowOff>
    </xdr:to>
    <xdr:cxnSp macro="">
      <xdr:nvCxnSpPr>
        <xdr:cNvPr id="493" name="直線コネクタ 492">
          <a:extLst>
            <a:ext uri="{FF2B5EF4-FFF2-40B4-BE49-F238E27FC236}">
              <a16:creationId xmlns:a16="http://schemas.microsoft.com/office/drawing/2014/main" id="{04698CA5-6F1E-432F-B0D3-EFBE0EE002AA}"/>
            </a:ext>
          </a:extLst>
        </xdr:cNvPr>
        <xdr:cNvCxnSpPr/>
      </xdr:nvCxnSpPr>
      <xdr:spPr>
        <a:xfrm>
          <a:off x="13942060" y="9987915"/>
          <a:ext cx="7620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67310</xdr:rowOff>
    </xdr:from>
    <xdr:to>
      <xdr:col>76</xdr:col>
      <xdr:colOff>165100</xdr:colOff>
      <xdr:row>57</xdr:row>
      <xdr:rowOff>168910</xdr:rowOff>
    </xdr:to>
    <xdr:sp macro="" textlink="">
      <xdr:nvSpPr>
        <xdr:cNvPr id="494" name="楕円 493">
          <a:extLst>
            <a:ext uri="{FF2B5EF4-FFF2-40B4-BE49-F238E27FC236}">
              <a16:creationId xmlns:a16="http://schemas.microsoft.com/office/drawing/2014/main" id="{F4352B55-E7AF-4415-912C-45FD953F023B}"/>
            </a:ext>
          </a:extLst>
        </xdr:cNvPr>
        <xdr:cNvSpPr/>
      </xdr:nvSpPr>
      <xdr:spPr>
        <a:xfrm>
          <a:off x="13089890" y="9838055"/>
          <a:ext cx="10922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118110</xdr:rowOff>
    </xdr:from>
    <xdr:to>
      <xdr:col>81</xdr:col>
      <xdr:colOff>50800</xdr:colOff>
      <xdr:row>58</xdr:row>
      <xdr:rowOff>41910</xdr:rowOff>
    </xdr:to>
    <xdr:cxnSp macro="">
      <xdr:nvCxnSpPr>
        <xdr:cNvPr id="495" name="直線コネクタ 494">
          <a:extLst>
            <a:ext uri="{FF2B5EF4-FFF2-40B4-BE49-F238E27FC236}">
              <a16:creationId xmlns:a16="http://schemas.microsoft.com/office/drawing/2014/main" id="{D5EA8197-09DF-4B68-8364-399C4EB4580B}"/>
            </a:ext>
          </a:extLst>
        </xdr:cNvPr>
        <xdr:cNvCxnSpPr/>
      </xdr:nvCxnSpPr>
      <xdr:spPr>
        <a:xfrm>
          <a:off x="13144500" y="9892665"/>
          <a:ext cx="79756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162560</xdr:rowOff>
    </xdr:from>
    <xdr:to>
      <xdr:col>72</xdr:col>
      <xdr:colOff>38100</xdr:colOff>
      <xdr:row>57</xdr:row>
      <xdr:rowOff>92710</xdr:rowOff>
    </xdr:to>
    <xdr:sp macro="" textlink="">
      <xdr:nvSpPr>
        <xdr:cNvPr id="496" name="楕円 495">
          <a:extLst>
            <a:ext uri="{FF2B5EF4-FFF2-40B4-BE49-F238E27FC236}">
              <a16:creationId xmlns:a16="http://schemas.microsoft.com/office/drawing/2014/main" id="{BB809619-D1F1-4BF2-880F-0173A1CD4F82}"/>
            </a:ext>
          </a:extLst>
        </xdr:cNvPr>
        <xdr:cNvSpPr/>
      </xdr:nvSpPr>
      <xdr:spPr>
        <a:xfrm>
          <a:off x="12303760" y="9765665"/>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41910</xdr:rowOff>
    </xdr:from>
    <xdr:to>
      <xdr:col>76</xdr:col>
      <xdr:colOff>114300</xdr:colOff>
      <xdr:row>57</xdr:row>
      <xdr:rowOff>118110</xdr:rowOff>
    </xdr:to>
    <xdr:cxnSp macro="">
      <xdr:nvCxnSpPr>
        <xdr:cNvPr id="497" name="直線コネクタ 496">
          <a:extLst>
            <a:ext uri="{FF2B5EF4-FFF2-40B4-BE49-F238E27FC236}">
              <a16:creationId xmlns:a16="http://schemas.microsoft.com/office/drawing/2014/main" id="{5CF58CDA-A413-4E18-B81A-AF4E1C65D20D}"/>
            </a:ext>
          </a:extLst>
        </xdr:cNvPr>
        <xdr:cNvCxnSpPr/>
      </xdr:nvCxnSpPr>
      <xdr:spPr>
        <a:xfrm>
          <a:off x="12346940" y="9816465"/>
          <a:ext cx="79756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56</xdr:row>
      <xdr:rowOff>116840</xdr:rowOff>
    </xdr:from>
    <xdr:to>
      <xdr:col>67</xdr:col>
      <xdr:colOff>101600</xdr:colOff>
      <xdr:row>57</xdr:row>
      <xdr:rowOff>46990</xdr:rowOff>
    </xdr:to>
    <xdr:sp macro="" textlink="">
      <xdr:nvSpPr>
        <xdr:cNvPr id="498" name="楕円 497">
          <a:extLst>
            <a:ext uri="{FF2B5EF4-FFF2-40B4-BE49-F238E27FC236}">
              <a16:creationId xmlns:a16="http://schemas.microsoft.com/office/drawing/2014/main" id="{F4FA8870-C81D-4D74-8136-61A06DA11EF7}"/>
            </a:ext>
          </a:extLst>
        </xdr:cNvPr>
        <xdr:cNvSpPr/>
      </xdr:nvSpPr>
      <xdr:spPr>
        <a:xfrm>
          <a:off x="11487150" y="9718040"/>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56</xdr:row>
      <xdr:rowOff>167640</xdr:rowOff>
    </xdr:from>
    <xdr:to>
      <xdr:col>71</xdr:col>
      <xdr:colOff>177800</xdr:colOff>
      <xdr:row>57</xdr:row>
      <xdr:rowOff>41910</xdr:rowOff>
    </xdr:to>
    <xdr:cxnSp macro="">
      <xdr:nvCxnSpPr>
        <xdr:cNvPr id="499" name="直線コネクタ 498">
          <a:extLst>
            <a:ext uri="{FF2B5EF4-FFF2-40B4-BE49-F238E27FC236}">
              <a16:creationId xmlns:a16="http://schemas.microsoft.com/office/drawing/2014/main" id="{58D25C41-D99B-4D65-B32B-B82273FBB7B9}"/>
            </a:ext>
          </a:extLst>
        </xdr:cNvPr>
        <xdr:cNvCxnSpPr/>
      </xdr:nvCxnSpPr>
      <xdr:spPr>
        <a:xfrm>
          <a:off x="11541760" y="9772650"/>
          <a:ext cx="80518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91457</xdr:rowOff>
    </xdr:from>
    <xdr:ext cx="405111" cy="259045"/>
    <xdr:sp macro="" textlink="">
      <xdr:nvSpPr>
        <xdr:cNvPr id="500" name="n_1aveValue【学校施設】&#10;有形固定資産減価償却率">
          <a:extLst>
            <a:ext uri="{FF2B5EF4-FFF2-40B4-BE49-F238E27FC236}">
              <a16:creationId xmlns:a16="http://schemas.microsoft.com/office/drawing/2014/main" id="{CF23A511-3014-4BFD-857B-F517D19C5979}"/>
            </a:ext>
          </a:extLst>
        </xdr:cNvPr>
        <xdr:cNvSpPr txBox="1"/>
      </xdr:nvSpPr>
      <xdr:spPr>
        <a:xfrm>
          <a:off x="13738234" y="10210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11447</xdr:rowOff>
    </xdr:from>
    <xdr:ext cx="405111" cy="259045"/>
    <xdr:sp macro="" textlink="">
      <xdr:nvSpPr>
        <xdr:cNvPr id="501" name="n_2aveValue【学校施設】&#10;有形固定資産減価償却率">
          <a:extLst>
            <a:ext uri="{FF2B5EF4-FFF2-40B4-BE49-F238E27FC236}">
              <a16:creationId xmlns:a16="http://schemas.microsoft.com/office/drawing/2014/main" id="{D468A4CE-29C3-442D-AFA0-A9A332897973}"/>
            </a:ext>
          </a:extLst>
        </xdr:cNvPr>
        <xdr:cNvSpPr txBox="1"/>
      </xdr:nvSpPr>
      <xdr:spPr>
        <a:xfrm>
          <a:off x="12957184" y="10130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3827</xdr:rowOff>
    </xdr:from>
    <xdr:ext cx="405111" cy="259045"/>
    <xdr:sp macro="" textlink="">
      <xdr:nvSpPr>
        <xdr:cNvPr id="502" name="n_3aveValue【学校施設】&#10;有形固定資産減価償却率">
          <a:extLst>
            <a:ext uri="{FF2B5EF4-FFF2-40B4-BE49-F238E27FC236}">
              <a16:creationId xmlns:a16="http://schemas.microsoft.com/office/drawing/2014/main" id="{1A3C5F47-BBC2-4529-AE09-5431AE3590EC}"/>
            </a:ext>
          </a:extLst>
        </xdr:cNvPr>
        <xdr:cNvSpPr txBox="1"/>
      </xdr:nvSpPr>
      <xdr:spPr>
        <a:xfrm>
          <a:off x="12171054" y="10121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133367</xdr:rowOff>
    </xdr:from>
    <xdr:ext cx="405111" cy="259045"/>
    <xdr:sp macro="" textlink="">
      <xdr:nvSpPr>
        <xdr:cNvPr id="503" name="n_4aveValue【学校施設】&#10;有形固定資産減価償却率">
          <a:extLst>
            <a:ext uri="{FF2B5EF4-FFF2-40B4-BE49-F238E27FC236}">
              <a16:creationId xmlns:a16="http://schemas.microsoft.com/office/drawing/2014/main" id="{93082528-FEEE-4DBF-981C-6B07C7AF88B6}"/>
            </a:ext>
          </a:extLst>
        </xdr:cNvPr>
        <xdr:cNvSpPr txBox="1"/>
      </xdr:nvSpPr>
      <xdr:spPr>
        <a:xfrm>
          <a:off x="11354444" y="10073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109237</xdr:rowOff>
    </xdr:from>
    <xdr:ext cx="405111" cy="259045"/>
    <xdr:sp macro="" textlink="">
      <xdr:nvSpPr>
        <xdr:cNvPr id="504" name="n_1mainValue【学校施設】&#10;有形固定資産減価償却率">
          <a:extLst>
            <a:ext uri="{FF2B5EF4-FFF2-40B4-BE49-F238E27FC236}">
              <a16:creationId xmlns:a16="http://schemas.microsoft.com/office/drawing/2014/main" id="{0C0BB3F3-6701-4DA3-AC5E-4CE5090C0CD8}"/>
            </a:ext>
          </a:extLst>
        </xdr:cNvPr>
        <xdr:cNvSpPr txBox="1"/>
      </xdr:nvSpPr>
      <xdr:spPr>
        <a:xfrm>
          <a:off x="13738234" y="9708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13987</xdr:rowOff>
    </xdr:from>
    <xdr:ext cx="405111" cy="259045"/>
    <xdr:sp macro="" textlink="">
      <xdr:nvSpPr>
        <xdr:cNvPr id="505" name="n_2mainValue【学校施設】&#10;有形固定資産減価償却率">
          <a:extLst>
            <a:ext uri="{FF2B5EF4-FFF2-40B4-BE49-F238E27FC236}">
              <a16:creationId xmlns:a16="http://schemas.microsoft.com/office/drawing/2014/main" id="{432F91E1-057D-4176-B8DE-3F79A9381520}"/>
            </a:ext>
          </a:extLst>
        </xdr:cNvPr>
        <xdr:cNvSpPr txBox="1"/>
      </xdr:nvSpPr>
      <xdr:spPr>
        <a:xfrm>
          <a:off x="12957184" y="9618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109237</xdr:rowOff>
    </xdr:from>
    <xdr:ext cx="405111" cy="259045"/>
    <xdr:sp macro="" textlink="">
      <xdr:nvSpPr>
        <xdr:cNvPr id="506" name="n_3mainValue【学校施設】&#10;有形固定資産減価償却率">
          <a:extLst>
            <a:ext uri="{FF2B5EF4-FFF2-40B4-BE49-F238E27FC236}">
              <a16:creationId xmlns:a16="http://schemas.microsoft.com/office/drawing/2014/main" id="{63938EDC-E96E-4268-AE34-6EF55582D7FF}"/>
            </a:ext>
          </a:extLst>
        </xdr:cNvPr>
        <xdr:cNvSpPr txBox="1"/>
      </xdr:nvSpPr>
      <xdr:spPr>
        <a:xfrm>
          <a:off x="12171054" y="9537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55</xdr:row>
      <xdr:rowOff>63517</xdr:rowOff>
    </xdr:from>
    <xdr:ext cx="405111" cy="259045"/>
    <xdr:sp macro="" textlink="">
      <xdr:nvSpPr>
        <xdr:cNvPr id="507" name="n_4mainValue【学校施設】&#10;有形固定資産減価償却率">
          <a:extLst>
            <a:ext uri="{FF2B5EF4-FFF2-40B4-BE49-F238E27FC236}">
              <a16:creationId xmlns:a16="http://schemas.microsoft.com/office/drawing/2014/main" id="{7FE7541E-BAD1-4FB3-B774-1780680A0846}"/>
            </a:ext>
          </a:extLst>
        </xdr:cNvPr>
        <xdr:cNvSpPr txBox="1"/>
      </xdr:nvSpPr>
      <xdr:spPr>
        <a:xfrm>
          <a:off x="11354444" y="9489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08" name="正方形/長方形 507">
          <a:extLst>
            <a:ext uri="{FF2B5EF4-FFF2-40B4-BE49-F238E27FC236}">
              <a16:creationId xmlns:a16="http://schemas.microsoft.com/office/drawing/2014/main" id="{2865A1AF-38D5-476A-A454-7F3DD7A35B2B}"/>
            </a:ext>
          </a:extLst>
        </xdr:cNvPr>
        <xdr:cNvSpPr/>
      </xdr:nvSpPr>
      <xdr:spPr>
        <a:xfrm>
          <a:off x="16459200" y="800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09" name="正方形/長方形 508">
          <a:extLst>
            <a:ext uri="{FF2B5EF4-FFF2-40B4-BE49-F238E27FC236}">
              <a16:creationId xmlns:a16="http://schemas.microsoft.com/office/drawing/2014/main" id="{6D2E7F3B-ECDA-4EE4-9278-BDF4966D1BDC}"/>
            </a:ext>
          </a:extLst>
        </xdr:cNvPr>
        <xdr:cNvSpPr/>
      </xdr:nvSpPr>
      <xdr:spPr>
        <a:xfrm>
          <a:off x="165900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10" name="正方形/長方形 509">
          <a:extLst>
            <a:ext uri="{FF2B5EF4-FFF2-40B4-BE49-F238E27FC236}">
              <a16:creationId xmlns:a16="http://schemas.microsoft.com/office/drawing/2014/main" id="{FB817DDB-C865-4DCF-8DD4-40C7B9B3EDE3}"/>
            </a:ext>
          </a:extLst>
        </xdr:cNvPr>
        <xdr:cNvSpPr/>
      </xdr:nvSpPr>
      <xdr:spPr>
        <a:xfrm>
          <a:off x="165900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11" name="正方形/長方形 510">
          <a:extLst>
            <a:ext uri="{FF2B5EF4-FFF2-40B4-BE49-F238E27FC236}">
              <a16:creationId xmlns:a16="http://schemas.microsoft.com/office/drawing/2014/main" id="{640B16A6-EBD9-4B00-A87D-55880E429EDE}"/>
            </a:ext>
          </a:extLst>
        </xdr:cNvPr>
        <xdr:cNvSpPr/>
      </xdr:nvSpPr>
      <xdr:spPr>
        <a:xfrm>
          <a:off x="174879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12" name="正方形/長方形 511">
          <a:extLst>
            <a:ext uri="{FF2B5EF4-FFF2-40B4-BE49-F238E27FC236}">
              <a16:creationId xmlns:a16="http://schemas.microsoft.com/office/drawing/2014/main" id="{2B9A0CEA-8546-4191-9E65-3192A281DE8B}"/>
            </a:ext>
          </a:extLst>
        </xdr:cNvPr>
        <xdr:cNvSpPr/>
      </xdr:nvSpPr>
      <xdr:spPr>
        <a:xfrm>
          <a:off x="174879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13" name="正方形/長方形 512">
          <a:extLst>
            <a:ext uri="{FF2B5EF4-FFF2-40B4-BE49-F238E27FC236}">
              <a16:creationId xmlns:a16="http://schemas.microsoft.com/office/drawing/2014/main" id="{148DFC44-A6EF-4B99-83BB-8FFC8C5AAB8A}"/>
            </a:ext>
          </a:extLst>
        </xdr:cNvPr>
        <xdr:cNvSpPr/>
      </xdr:nvSpPr>
      <xdr:spPr>
        <a:xfrm>
          <a:off x="185166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14" name="正方形/長方形 513">
          <a:extLst>
            <a:ext uri="{FF2B5EF4-FFF2-40B4-BE49-F238E27FC236}">
              <a16:creationId xmlns:a16="http://schemas.microsoft.com/office/drawing/2014/main" id="{839CDD9C-3EA2-4E3B-AF89-6A9B687A8867}"/>
            </a:ext>
          </a:extLst>
        </xdr:cNvPr>
        <xdr:cNvSpPr/>
      </xdr:nvSpPr>
      <xdr:spPr>
        <a:xfrm>
          <a:off x="185166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15" name="正方形/長方形 514">
          <a:extLst>
            <a:ext uri="{FF2B5EF4-FFF2-40B4-BE49-F238E27FC236}">
              <a16:creationId xmlns:a16="http://schemas.microsoft.com/office/drawing/2014/main" id="{6BF6C0C3-3461-41AD-9CAE-B5B353FA8A2D}"/>
            </a:ext>
          </a:extLst>
        </xdr:cNvPr>
        <xdr:cNvSpPr/>
      </xdr:nvSpPr>
      <xdr:spPr>
        <a:xfrm>
          <a:off x="16459200" y="9140190"/>
          <a:ext cx="4267200" cy="22898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516" name="正方形/長方形 515">
          <a:extLst>
            <a:ext uri="{FF2B5EF4-FFF2-40B4-BE49-F238E27FC236}">
              <a16:creationId xmlns:a16="http://schemas.microsoft.com/office/drawing/2014/main" id="{14C6B5E3-2230-4CF2-A456-37931473F038}"/>
            </a:ext>
          </a:extLst>
        </xdr:cNvPr>
        <xdr:cNvSpPr/>
      </xdr:nvSpPr>
      <xdr:spPr>
        <a:xfrm>
          <a:off x="11203940" y="1181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17" name="正方形/長方形 516">
          <a:extLst>
            <a:ext uri="{FF2B5EF4-FFF2-40B4-BE49-F238E27FC236}">
              <a16:creationId xmlns:a16="http://schemas.microsoft.com/office/drawing/2014/main" id="{50AB0E30-2199-44EB-9C1F-5BE7DE62B314}"/>
            </a:ext>
          </a:extLst>
        </xdr:cNvPr>
        <xdr:cNvSpPr/>
      </xdr:nvSpPr>
      <xdr:spPr>
        <a:xfrm>
          <a:off x="113157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18" name="正方形/長方形 517">
          <a:extLst>
            <a:ext uri="{FF2B5EF4-FFF2-40B4-BE49-F238E27FC236}">
              <a16:creationId xmlns:a16="http://schemas.microsoft.com/office/drawing/2014/main" id="{4CDA0ECA-54FA-4CC0-B5B6-7B6D4CA0FC3B}"/>
            </a:ext>
          </a:extLst>
        </xdr:cNvPr>
        <xdr:cNvSpPr/>
      </xdr:nvSpPr>
      <xdr:spPr>
        <a:xfrm>
          <a:off x="113157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19" name="正方形/長方形 518">
          <a:extLst>
            <a:ext uri="{FF2B5EF4-FFF2-40B4-BE49-F238E27FC236}">
              <a16:creationId xmlns:a16="http://schemas.microsoft.com/office/drawing/2014/main" id="{5D997176-FA78-4CDA-BFE6-AAF2D83B6997}"/>
            </a:ext>
          </a:extLst>
        </xdr:cNvPr>
        <xdr:cNvSpPr/>
      </xdr:nvSpPr>
      <xdr:spPr>
        <a:xfrm>
          <a:off x="1223264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0" name="正方形/長方形 519">
          <a:extLst>
            <a:ext uri="{FF2B5EF4-FFF2-40B4-BE49-F238E27FC236}">
              <a16:creationId xmlns:a16="http://schemas.microsoft.com/office/drawing/2014/main" id="{4D9FC691-A60B-4338-A0CD-BEEC077621C3}"/>
            </a:ext>
          </a:extLst>
        </xdr:cNvPr>
        <xdr:cNvSpPr/>
      </xdr:nvSpPr>
      <xdr:spPr>
        <a:xfrm>
          <a:off x="1223264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1" name="正方形/長方形 520">
          <a:extLst>
            <a:ext uri="{FF2B5EF4-FFF2-40B4-BE49-F238E27FC236}">
              <a16:creationId xmlns:a16="http://schemas.microsoft.com/office/drawing/2014/main" id="{C29B57FB-8F1A-4DAE-B250-8EB11B4E887B}"/>
            </a:ext>
          </a:extLst>
        </xdr:cNvPr>
        <xdr:cNvSpPr/>
      </xdr:nvSpPr>
      <xdr:spPr>
        <a:xfrm>
          <a:off x="1326134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22" name="正方形/長方形 521">
          <a:extLst>
            <a:ext uri="{FF2B5EF4-FFF2-40B4-BE49-F238E27FC236}">
              <a16:creationId xmlns:a16="http://schemas.microsoft.com/office/drawing/2014/main" id="{DC6D219C-1677-4E0B-8C70-7C945B21FE9B}"/>
            </a:ext>
          </a:extLst>
        </xdr:cNvPr>
        <xdr:cNvSpPr/>
      </xdr:nvSpPr>
      <xdr:spPr>
        <a:xfrm>
          <a:off x="1326134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23" name="正方形/長方形 522">
          <a:extLst>
            <a:ext uri="{FF2B5EF4-FFF2-40B4-BE49-F238E27FC236}">
              <a16:creationId xmlns:a16="http://schemas.microsoft.com/office/drawing/2014/main" id="{315B0754-2B89-4E6B-839F-73D8AB0BFD32}"/>
            </a:ext>
          </a:extLst>
        </xdr:cNvPr>
        <xdr:cNvSpPr/>
      </xdr:nvSpPr>
      <xdr:spPr>
        <a:xfrm>
          <a:off x="11203940" y="12950190"/>
          <a:ext cx="4248150" cy="22898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24" name="正方形/長方形 523">
          <a:extLst>
            <a:ext uri="{FF2B5EF4-FFF2-40B4-BE49-F238E27FC236}">
              <a16:creationId xmlns:a16="http://schemas.microsoft.com/office/drawing/2014/main" id="{27EFBD29-1D9E-4410-B9A3-5B2F8618CCB4}"/>
            </a:ext>
          </a:extLst>
        </xdr:cNvPr>
        <xdr:cNvSpPr/>
      </xdr:nvSpPr>
      <xdr:spPr>
        <a:xfrm>
          <a:off x="16459200" y="1181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25" name="正方形/長方形 524">
          <a:extLst>
            <a:ext uri="{FF2B5EF4-FFF2-40B4-BE49-F238E27FC236}">
              <a16:creationId xmlns:a16="http://schemas.microsoft.com/office/drawing/2014/main" id="{FF7E6E9B-84B5-4341-8874-E51AA0610BEE}"/>
            </a:ext>
          </a:extLst>
        </xdr:cNvPr>
        <xdr:cNvSpPr/>
      </xdr:nvSpPr>
      <xdr:spPr>
        <a:xfrm>
          <a:off x="165900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26" name="正方形/長方形 525">
          <a:extLst>
            <a:ext uri="{FF2B5EF4-FFF2-40B4-BE49-F238E27FC236}">
              <a16:creationId xmlns:a16="http://schemas.microsoft.com/office/drawing/2014/main" id="{9B38C5EF-46FD-4EA2-BD8C-9848825BB690}"/>
            </a:ext>
          </a:extLst>
        </xdr:cNvPr>
        <xdr:cNvSpPr/>
      </xdr:nvSpPr>
      <xdr:spPr>
        <a:xfrm>
          <a:off x="165900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27" name="正方形/長方形 526">
          <a:extLst>
            <a:ext uri="{FF2B5EF4-FFF2-40B4-BE49-F238E27FC236}">
              <a16:creationId xmlns:a16="http://schemas.microsoft.com/office/drawing/2014/main" id="{2CC943C3-9E4F-420C-8C43-87059E7AA038}"/>
            </a:ext>
          </a:extLst>
        </xdr:cNvPr>
        <xdr:cNvSpPr/>
      </xdr:nvSpPr>
      <xdr:spPr>
        <a:xfrm>
          <a:off x="174879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28" name="正方形/長方形 527">
          <a:extLst>
            <a:ext uri="{FF2B5EF4-FFF2-40B4-BE49-F238E27FC236}">
              <a16:creationId xmlns:a16="http://schemas.microsoft.com/office/drawing/2014/main" id="{B68E2FF7-884A-4910-96E1-3EF19A6EF228}"/>
            </a:ext>
          </a:extLst>
        </xdr:cNvPr>
        <xdr:cNvSpPr/>
      </xdr:nvSpPr>
      <xdr:spPr>
        <a:xfrm>
          <a:off x="174879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29" name="正方形/長方形 528">
          <a:extLst>
            <a:ext uri="{FF2B5EF4-FFF2-40B4-BE49-F238E27FC236}">
              <a16:creationId xmlns:a16="http://schemas.microsoft.com/office/drawing/2014/main" id="{0DB399FF-65B1-4192-B734-8BF63EF2B7D9}"/>
            </a:ext>
          </a:extLst>
        </xdr:cNvPr>
        <xdr:cNvSpPr/>
      </xdr:nvSpPr>
      <xdr:spPr>
        <a:xfrm>
          <a:off x="185166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30" name="正方形/長方形 529">
          <a:extLst>
            <a:ext uri="{FF2B5EF4-FFF2-40B4-BE49-F238E27FC236}">
              <a16:creationId xmlns:a16="http://schemas.microsoft.com/office/drawing/2014/main" id="{8FF075F9-6F39-464F-A4EF-AA4CED65C095}"/>
            </a:ext>
          </a:extLst>
        </xdr:cNvPr>
        <xdr:cNvSpPr/>
      </xdr:nvSpPr>
      <xdr:spPr>
        <a:xfrm>
          <a:off x="185166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31" name="正方形/長方形 530">
          <a:extLst>
            <a:ext uri="{FF2B5EF4-FFF2-40B4-BE49-F238E27FC236}">
              <a16:creationId xmlns:a16="http://schemas.microsoft.com/office/drawing/2014/main" id="{E7980C5C-2D1F-485E-A04E-EBF9710D2218}"/>
            </a:ext>
          </a:extLst>
        </xdr:cNvPr>
        <xdr:cNvSpPr/>
      </xdr:nvSpPr>
      <xdr:spPr>
        <a:xfrm>
          <a:off x="16459200" y="12950190"/>
          <a:ext cx="4267200" cy="22898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32" name="正方形/長方形 531">
          <a:extLst>
            <a:ext uri="{FF2B5EF4-FFF2-40B4-BE49-F238E27FC236}">
              <a16:creationId xmlns:a16="http://schemas.microsoft.com/office/drawing/2014/main" id="{7A20E7BD-F5C6-4A15-8782-C8FCB753C12B}"/>
            </a:ext>
          </a:extLst>
        </xdr:cNvPr>
        <xdr:cNvSpPr/>
      </xdr:nvSpPr>
      <xdr:spPr>
        <a:xfrm>
          <a:off x="11203940" y="1561719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33" name="正方形/長方形 532">
          <a:extLst>
            <a:ext uri="{FF2B5EF4-FFF2-40B4-BE49-F238E27FC236}">
              <a16:creationId xmlns:a16="http://schemas.microsoft.com/office/drawing/2014/main" id="{544110F1-0D89-48AD-8506-06045A980ECF}"/>
            </a:ext>
          </a:extLst>
        </xdr:cNvPr>
        <xdr:cNvSpPr/>
      </xdr:nvSpPr>
      <xdr:spPr>
        <a:xfrm>
          <a:off x="113157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34" name="正方形/長方形 533">
          <a:extLst>
            <a:ext uri="{FF2B5EF4-FFF2-40B4-BE49-F238E27FC236}">
              <a16:creationId xmlns:a16="http://schemas.microsoft.com/office/drawing/2014/main" id="{E868D16D-964A-4C69-B146-F35BEE4D4C5F}"/>
            </a:ext>
          </a:extLst>
        </xdr:cNvPr>
        <xdr:cNvSpPr/>
      </xdr:nvSpPr>
      <xdr:spPr>
        <a:xfrm>
          <a:off x="113157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35" name="正方形/長方形 534">
          <a:extLst>
            <a:ext uri="{FF2B5EF4-FFF2-40B4-BE49-F238E27FC236}">
              <a16:creationId xmlns:a16="http://schemas.microsoft.com/office/drawing/2014/main" id="{179AE594-D639-4422-AFB0-5999E61B6060}"/>
            </a:ext>
          </a:extLst>
        </xdr:cNvPr>
        <xdr:cNvSpPr/>
      </xdr:nvSpPr>
      <xdr:spPr>
        <a:xfrm>
          <a:off x="1223264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36" name="正方形/長方形 535">
          <a:extLst>
            <a:ext uri="{FF2B5EF4-FFF2-40B4-BE49-F238E27FC236}">
              <a16:creationId xmlns:a16="http://schemas.microsoft.com/office/drawing/2014/main" id="{F8E99736-ED38-44DF-9796-102F47ECC5A5}"/>
            </a:ext>
          </a:extLst>
        </xdr:cNvPr>
        <xdr:cNvSpPr/>
      </xdr:nvSpPr>
      <xdr:spPr>
        <a:xfrm>
          <a:off x="1223264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37" name="正方形/長方形 536">
          <a:extLst>
            <a:ext uri="{FF2B5EF4-FFF2-40B4-BE49-F238E27FC236}">
              <a16:creationId xmlns:a16="http://schemas.microsoft.com/office/drawing/2014/main" id="{13B23320-FBFD-4157-AA13-3F798957EFC1}"/>
            </a:ext>
          </a:extLst>
        </xdr:cNvPr>
        <xdr:cNvSpPr/>
      </xdr:nvSpPr>
      <xdr:spPr>
        <a:xfrm>
          <a:off x="1326134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38" name="正方形/長方形 537">
          <a:extLst>
            <a:ext uri="{FF2B5EF4-FFF2-40B4-BE49-F238E27FC236}">
              <a16:creationId xmlns:a16="http://schemas.microsoft.com/office/drawing/2014/main" id="{F296FC96-36C3-4FB6-A4A8-03DD463A01B7}"/>
            </a:ext>
          </a:extLst>
        </xdr:cNvPr>
        <xdr:cNvSpPr/>
      </xdr:nvSpPr>
      <xdr:spPr>
        <a:xfrm>
          <a:off x="1326134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39" name="正方形/長方形 538">
          <a:extLst>
            <a:ext uri="{FF2B5EF4-FFF2-40B4-BE49-F238E27FC236}">
              <a16:creationId xmlns:a16="http://schemas.microsoft.com/office/drawing/2014/main" id="{184D37BD-96CC-471A-B943-6DA445434534}"/>
            </a:ext>
          </a:extLst>
        </xdr:cNvPr>
        <xdr:cNvSpPr/>
      </xdr:nvSpPr>
      <xdr:spPr>
        <a:xfrm>
          <a:off x="11203940" y="16760190"/>
          <a:ext cx="424815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540" name="正方形/長方形 539">
          <a:extLst>
            <a:ext uri="{FF2B5EF4-FFF2-40B4-BE49-F238E27FC236}">
              <a16:creationId xmlns:a16="http://schemas.microsoft.com/office/drawing/2014/main" id="{D07A3DDA-941A-4E48-8B0B-3B1C4AEC7F2C}"/>
            </a:ext>
          </a:extLst>
        </xdr:cNvPr>
        <xdr:cNvSpPr/>
      </xdr:nvSpPr>
      <xdr:spPr>
        <a:xfrm>
          <a:off x="16459200" y="1561719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41" name="正方形/長方形 540">
          <a:extLst>
            <a:ext uri="{FF2B5EF4-FFF2-40B4-BE49-F238E27FC236}">
              <a16:creationId xmlns:a16="http://schemas.microsoft.com/office/drawing/2014/main" id="{53F58716-DB42-41AA-808A-0231D660255D}"/>
            </a:ext>
          </a:extLst>
        </xdr:cNvPr>
        <xdr:cNvSpPr/>
      </xdr:nvSpPr>
      <xdr:spPr>
        <a:xfrm>
          <a:off x="165900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42" name="正方形/長方形 541">
          <a:extLst>
            <a:ext uri="{FF2B5EF4-FFF2-40B4-BE49-F238E27FC236}">
              <a16:creationId xmlns:a16="http://schemas.microsoft.com/office/drawing/2014/main" id="{A6E3ADB4-BC87-4062-9666-7C03DED0FEBF}"/>
            </a:ext>
          </a:extLst>
        </xdr:cNvPr>
        <xdr:cNvSpPr/>
      </xdr:nvSpPr>
      <xdr:spPr>
        <a:xfrm>
          <a:off x="165900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43" name="正方形/長方形 542">
          <a:extLst>
            <a:ext uri="{FF2B5EF4-FFF2-40B4-BE49-F238E27FC236}">
              <a16:creationId xmlns:a16="http://schemas.microsoft.com/office/drawing/2014/main" id="{DCB842C7-4A0C-4B8F-9FE2-DA27A3287CC4}"/>
            </a:ext>
          </a:extLst>
        </xdr:cNvPr>
        <xdr:cNvSpPr/>
      </xdr:nvSpPr>
      <xdr:spPr>
        <a:xfrm>
          <a:off x="174879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44" name="正方形/長方形 543">
          <a:extLst>
            <a:ext uri="{FF2B5EF4-FFF2-40B4-BE49-F238E27FC236}">
              <a16:creationId xmlns:a16="http://schemas.microsoft.com/office/drawing/2014/main" id="{43AFB4BC-4C45-4BB4-80F1-4FEA20C77B8D}"/>
            </a:ext>
          </a:extLst>
        </xdr:cNvPr>
        <xdr:cNvSpPr/>
      </xdr:nvSpPr>
      <xdr:spPr>
        <a:xfrm>
          <a:off x="174879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45" name="正方形/長方形 544">
          <a:extLst>
            <a:ext uri="{FF2B5EF4-FFF2-40B4-BE49-F238E27FC236}">
              <a16:creationId xmlns:a16="http://schemas.microsoft.com/office/drawing/2014/main" id="{B0206E6F-3B3A-4F1F-A555-73136B0CC404}"/>
            </a:ext>
          </a:extLst>
        </xdr:cNvPr>
        <xdr:cNvSpPr/>
      </xdr:nvSpPr>
      <xdr:spPr>
        <a:xfrm>
          <a:off x="185166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46" name="正方形/長方形 545">
          <a:extLst>
            <a:ext uri="{FF2B5EF4-FFF2-40B4-BE49-F238E27FC236}">
              <a16:creationId xmlns:a16="http://schemas.microsoft.com/office/drawing/2014/main" id="{7CF1A963-DAF8-4F2B-9F34-5DFA053CC8A3}"/>
            </a:ext>
          </a:extLst>
        </xdr:cNvPr>
        <xdr:cNvSpPr/>
      </xdr:nvSpPr>
      <xdr:spPr>
        <a:xfrm>
          <a:off x="185166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47" name="正方形/長方形 546">
          <a:extLst>
            <a:ext uri="{FF2B5EF4-FFF2-40B4-BE49-F238E27FC236}">
              <a16:creationId xmlns:a16="http://schemas.microsoft.com/office/drawing/2014/main" id="{1DD1CE43-6CBE-4517-AD23-7B4A671B283B}"/>
            </a:ext>
          </a:extLst>
        </xdr:cNvPr>
        <xdr:cNvSpPr/>
      </xdr:nvSpPr>
      <xdr:spPr>
        <a:xfrm>
          <a:off x="16459200" y="16760190"/>
          <a:ext cx="42672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548" name="正方形/長方形 547">
          <a:extLst>
            <a:ext uri="{FF2B5EF4-FFF2-40B4-BE49-F238E27FC236}">
              <a16:creationId xmlns:a16="http://schemas.microsoft.com/office/drawing/2014/main" id="{83EA43AF-08CC-4B28-A919-431A8563929B}"/>
            </a:ext>
          </a:extLst>
        </xdr:cNvPr>
        <xdr:cNvSpPr/>
      </xdr:nvSpPr>
      <xdr:spPr>
        <a:xfrm>
          <a:off x="685800" y="19427190"/>
          <a:ext cx="20040600" cy="19088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49" name="正方形/長方形 548">
          <a:extLst>
            <a:ext uri="{FF2B5EF4-FFF2-40B4-BE49-F238E27FC236}">
              <a16:creationId xmlns:a16="http://schemas.microsoft.com/office/drawing/2014/main" id="{8D7B65D5-E482-4867-BB1E-1A00173ED94A}"/>
            </a:ext>
          </a:extLst>
        </xdr:cNvPr>
        <xdr:cNvSpPr/>
      </xdr:nvSpPr>
      <xdr:spPr>
        <a:xfrm>
          <a:off x="685800" y="19496405"/>
          <a:ext cx="34671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50" name="テキスト ボックス 549">
          <a:extLst>
            <a:ext uri="{FF2B5EF4-FFF2-40B4-BE49-F238E27FC236}">
              <a16:creationId xmlns:a16="http://schemas.microsoft.com/office/drawing/2014/main" id="{D5411316-12A8-44A7-A30E-E5EE394626BB}"/>
            </a:ext>
          </a:extLst>
        </xdr:cNvPr>
        <xdr:cNvSpPr txBox="1"/>
      </xdr:nvSpPr>
      <xdr:spPr>
        <a:xfrm>
          <a:off x="762000" y="19746595"/>
          <a:ext cx="1987169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道路は、前年度と比較し</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ポイント増加してるため、引き続き策定した横芝光町舗装修繕計画を基に計画的な修繕を行っていく。保育所は減価償却率が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90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％を超えており類似団体と比較して高い水準となっているため、今後は策定した個別施設計画により集約・統合・除却を行っていく必要がある。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公営住宅は町営住宅長寿命化計画に基づき大規模修繕を行っているが、築</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年以上が経過しており前年度と比較し</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ポイント増加し、依然として高い水準にあるため、老朽化が著しい施設については計画的に除却する。	</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橋りょうと学校施設は類似団体と比較して比率が低くなっている。学校施設については、築</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年以上経過している学校があり今後老朽化対策を行う必要があるとともに、学校の統廃合を行い、長寿命化、集約化・複合化を図る。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66FDB8D1-B251-4F7F-8397-F31AB109C6BE}"/>
            </a:ext>
          </a:extLst>
        </xdr:cNvPr>
        <xdr:cNvSpPr/>
      </xdr:nvSpPr>
      <xdr:spPr>
        <a:xfrm>
          <a:off x="574040" y="130810"/>
          <a:ext cx="11427460" cy="631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88FD91A3-D651-46B2-8701-A4ADBE60DDE3}"/>
            </a:ext>
          </a:extLst>
        </xdr:cNvPr>
        <xdr:cNvSpPr/>
      </xdr:nvSpPr>
      <xdr:spPr>
        <a:xfrm>
          <a:off x="17145000" y="186690"/>
          <a:ext cx="3581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5D456CC4-BA92-4549-90FF-A266DE5CF3EE}"/>
            </a:ext>
          </a:extLst>
        </xdr:cNvPr>
        <xdr:cNvSpPr/>
      </xdr:nvSpPr>
      <xdr:spPr>
        <a:xfrm>
          <a:off x="17160240" y="217805"/>
          <a:ext cx="354457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1CB36709-D241-4B4A-AF62-0292B0253DC6}"/>
            </a:ext>
          </a:extLst>
        </xdr:cNvPr>
        <xdr:cNvSpPr/>
      </xdr:nvSpPr>
      <xdr:spPr>
        <a:xfrm>
          <a:off x="17191355" y="239395"/>
          <a:ext cx="3474085" cy="44640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千葉県横芝光町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8D0C6260-8F58-40D3-A580-D5000C210419}"/>
            </a:ext>
          </a:extLst>
        </xdr:cNvPr>
        <xdr:cNvSpPr/>
      </xdr:nvSpPr>
      <xdr:spPr>
        <a:xfrm>
          <a:off x="14632940" y="186690"/>
          <a:ext cx="23939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7F20BDC0-4F38-4D06-BE77-5AE951053074}"/>
            </a:ext>
          </a:extLst>
        </xdr:cNvPr>
        <xdr:cNvSpPr/>
      </xdr:nvSpPr>
      <xdr:spPr>
        <a:xfrm>
          <a:off x="14665960" y="217805"/>
          <a:ext cx="234569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2517D62-A1FD-48A8-BE04-4EA2DCFB4AFD}"/>
            </a:ext>
          </a:extLst>
        </xdr:cNvPr>
        <xdr:cNvSpPr/>
      </xdr:nvSpPr>
      <xdr:spPr>
        <a:xfrm>
          <a:off x="14687550" y="239395"/>
          <a:ext cx="2294255" cy="46291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3ECFEF1C-C502-4A22-A032-D26349EE4018}"/>
            </a:ext>
          </a:extLst>
        </xdr:cNvPr>
        <xdr:cNvSpPr/>
      </xdr:nvSpPr>
      <xdr:spPr>
        <a:xfrm>
          <a:off x="685800" y="887095"/>
          <a:ext cx="9086850" cy="177609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E6BC1FE7-1944-47E2-86D0-54B0338BA7E6}"/>
            </a:ext>
          </a:extLst>
        </xdr:cNvPr>
        <xdr:cNvSpPr/>
      </xdr:nvSpPr>
      <xdr:spPr>
        <a:xfrm>
          <a:off x="816610" y="916940"/>
          <a:ext cx="124079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5CF5375F-3973-4BDD-AE21-24DF25542166}"/>
            </a:ext>
          </a:extLst>
        </xdr:cNvPr>
        <xdr:cNvSpPr/>
      </xdr:nvSpPr>
      <xdr:spPr>
        <a:xfrm>
          <a:off x="2016760" y="916940"/>
          <a:ext cx="120015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23,041
22,578
67.01
13,510,776
12,994,132
464,902
7,056,271
10,539,713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CC8DA88A-73FD-4C4F-ACF3-5B534EB299ED}"/>
            </a:ext>
          </a:extLst>
        </xdr:cNvPr>
        <xdr:cNvSpPr/>
      </xdr:nvSpPr>
      <xdr:spPr>
        <a:xfrm>
          <a:off x="3216910" y="916940"/>
          <a:ext cx="13716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4FD27D90-1073-4063-B429-E5E590CF4BBB}"/>
            </a:ext>
          </a:extLst>
        </xdr:cNvPr>
        <xdr:cNvSpPr/>
      </xdr:nvSpPr>
      <xdr:spPr>
        <a:xfrm>
          <a:off x="4588510" y="941705"/>
          <a:ext cx="1814830" cy="9417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82E21058-F976-4FA8-8768-5C21F6448915}"/>
            </a:ext>
          </a:extLst>
        </xdr:cNvPr>
        <xdr:cNvSpPr/>
      </xdr:nvSpPr>
      <xdr:spPr>
        <a:xfrm>
          <a:off x="6403340" y="941705"/>
          <a:ext cx="1140460" cy="9417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90A60345-71C4-4554-BBF4-75FF5598040D}"/>
            </a:ext>
          </a:extLst>
        </xdr:cNvPr>
        <xdr:cNvSpPr/>
      </xdr:nvSpPr>
      <xdr:spPr>
        <a:xfrm>
          <a:off x="7603490" y="948690"/>
          <a:ext cx="585470" cy="9455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5E30A7A8-A354-423F-A502-D844FE543647}"/>
            </a:ext>
          </a:extLst>
        </xdr:cNvPr>
        <xdr:cNvSpPr/>
      </xdr:nvSpPr>
      <xdr:spPr>
        <a:xfrm>
          <a:off x="4588510" y="1714500"/>
          <a:ext cx="1814830"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A2B6F080-327A-482F-BE1A-6BC068B12208}"/>
            </a:ext>
          </a:extLst>
        </xdr:cNvPr>
        <xdr:cNvSpPr/>
      </xdr:nvSpPr>
      <xdr:spPr>
        <a:xfrm>
          <a:off x="6474460" y="1714500"/>
          <a:ext cx="3086100"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E7C7EB4-2059-4F7A-A643-67F1AA56E497}"/>
            </a:ext>
          </a:extLst>
        </xdr:cNvPr>
        <xdr:cNvSpPr/>
      </xdr:nvSpPr>
      <xdr:spPr>
        <a:xfrm>
          <a:off x="9965690" y="887095"/>
          <a:ext cx="1371600" cy="1268095"/>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794FC396-4895-4ACA-938B-A155B9EF6924}"/>
            </a:ext>
          </a:extLst>
        </xdr:cNvPr>
        <xdr:cNvSpPr/>
      </xdr:nvSpPr>
      <xdr:spPr>
        <a:xfrm>
          <a:off x="10206990" y="948690"/>
          <a:ext cx="1200150" cy="2597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E0647A1E-34D3-4422-BCB4-E1F8D8124ED1}"/>
            </a:ext>
          </a:extLst>
        </xdr:cNvPr>
        <xdr:cNvSpPr/>
      </xdr:nvSpPr>
      <xdr:spPr>
        <a:xfrm>
          <a:off x="10206990" y="1215390"/>
          <a:ext cx="12001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8A589E-86EE-457E-91F2-5C578E2A05DB}"/>
            </a:ext>
          </a:extLst>
        </xdr:cNvPr>
        <xdr:cNvSpPr/>
      </xdr:nvSpPr>
      <xdr:spPr>
        <a:xfrm>
          <a:off x="10206990" y="1551305"/>
          <a:ext cx="1310005"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1ADFF7FA-6A9E-49A0-9166-0B7197F77B0C}"/>
            </a:ext>
          </a:extLst>
        </xdr:cNvPr>
        <xdr:cNvCxnSpPr/>
      </xdr:nvCxnSpPr>
      <xdr:spPr>
        <a:xfrm flipH="1">
          <a:off x="10050145" y="1045210"/>
          <a:ext cx="19621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D4EA1625-D502-49DF-8252-A4B2AFB5DF0F}"/>
            </a:ext>
          </a:extLst>
        </xdr:cNvPr>
        <xdr:cNvSpPr/>
      </xdr:nvSpPr>
      <xdr:spPr>
        <a:xfrm>
          <a:off x="10107930" y="986790"/>
          <a:ext cx="8064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7AECC9AE-DD5A-4B7C-8FC7-7C4BF3500D34}"/>
            </a:ext>
          </a:extLst>
        </xdr:cNvPr>
        <xdr:cNvSpPr/>
      </xdr:nvSpPr>
      <xdr:spPr>
        <a:xfrm>
          <a:off x="10107930" y="1253490"/>
          <a:ext cx="80645"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13F58A44-2F64-430E-BD75-F792B940ADC2}"/>
            </a:ext>
          </a:extLst>
        </xdr:cNvPr>
        <xdr:cNvCxnSpPr/>
      </xdr:nvCxnSpPr>
      <xdr:spPr>
        <a:xfrm>
          <a:off x="10135235" y="1524000"/>
          <a:ext cx="0" cy="141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9380505D-1FC9-4972-82E9-D2300BF720A7}"/>
            </a:ext>
          </a:extLst>
        </xdr:cNvPr>
        <xdr:cNvCxnSpPr/>
      </xdr:nvCxnSpPr>
      <xdr:spPr>
        <a:xfrm>
          <a:off x="10074910" y="1524000"/>
          <a:ext cx="14668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C40DFEE7-F862-485E-89FF-9B6464870C13}"/>
            </a:ext>
          </a:extLst>
        </xdr:cNvPr>
        <xdr:cNvCxnSpPr/>
      </xdr:nvCxnSpPr>
      <xdr:spPr>
        <a:xfrm flipV="1">
          <a:off x="10135235" y="1764030"/>
          <a:ext cx="0" cy="141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163596B3-F15A-4725-A74E-048857C10FB2}"/>
            </a:ext>
          </a:extLst>
        </xdr:cNvPr>
        <xdr:cNvCxnSpPr/>
      </xdr:nvCxnSpPr>
      <xdr:spPr>
        <a:xfrm>
          <a:off x="10074910" y="1901190"/>
          <a:ext cx="14668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AC2648F8-B1DE-442A-B4E5-8E6214F28A67}"/>
            </a:ext>
          </a:extLst>
        </xdr:cNvPr>
        <xdr:cNvSpPr txBox="1"/>
      </xdr:nvSpPr>
      <xdr:spPr>
        <a:xfrm>
          <a:off x="645160" y="279781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1BBFDB1D-EBFC-461B-BE54-86F6746125FB}"/>
            </a:ext>
          </a:extLst>
        </xdr:cNvPr>
        <xdr:cNvSpPr txBox="1"/>
      </xdr:nvSpPr>
      <xdr:spPr>
        <a:xfrm>
          <a:off x="645160" y="310769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7AB292F9-50E5-4B6F-9C32-2D7CCF33C124}"/>
            </a:ext>
          </a:extLst>
        </xdr:cNvPr>
        <xdr:cNvSpPr txBox="1"/>
      </xdr:nvSpPr>
      <xdr:spPr>
        <a:xfrm>
          <a:off x="64516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133BD6DC-D53E-42C8-9541-8AD31DECAEB4}"/>
            </a:ext>
          </a:extLst>
        </xdr:cNvPr>
        <xdr:cNvSpPr txBox="1"/>
      </xdr:nvSpPr>
      <xdr:spPr>
        <a:xfrm>
          <a:off x="645160" y="374459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84061D4C-8F53-46D4-86E7-AE445571B52F}"/>
            </a:ext>
          </a:extLst>
        </xdr:cNvPr>
        <xdr:cNvSpPr/>
      </xdr:nvSpPr>
      <xdr:spPr>
        <a:xfrm>
          <a:off x="685800" y="419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52D723C2-EDA0-4D85-B936-A7576E327884}"/>
            </a:ext>
          </a:extLst>
        </xdr:cNvPr>
        <xdr:cNvSpPr/>
      </xdr:nvSpPr>
      <xdr:spPr>
        <a:xfrm>
          <a:off x="8166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BC76DFAB-7CA8-4E36-9BF0-C29CAEAEDAFC}"/>
            </a:ext>
          </a:extLst>
        </xdr:cNvPr>
        <xdr:cNvSpPr/>
      </xdr:nvSpPr>
      <xdr:spPr>
        <a:xfrm>
          <a:off x="8166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8F183482-B7FC-4009-A22C-E8060DE33B36}"/>
            </a:ext>
          </a:extLst>
        </xdr:cNvPr>
        <xdr:cNvSpPr/>
      </xdr:nvSpPr>
      <xdr:spPr>
        <a:xfrm>
          <a:off x="17145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C1E5A8F-71AB-4750-9E35-7658F3C4954F}"/>
            </a:ext>
          </a:extLst>
        </xdr:cNvPr>
        <xdr:cNvSpPr/>
      </xdr:nvSpPr>
      <xdr:spPr>
        <a:xfrm>
          <a:off x="17145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D71FC893-7061-495E-A617-048D5B25A26A}"/>
            </a:ext>
          </a:extLst>
        </xdr:cNvPr>
        <xdr:cNvSpPr/>
      </xdr:nvSpPr>
      <xdr:spPr>
        <a:xfrm>
          <a:off x="27432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E0E71E93-E6CA-4216-A59A-81B8B42FDE2E}"/>
            </a:ext>
          </a:extLst>
        </xdr:cNvPr>
        <xdr:cNvSpPr/>
      </xdr:nvSpPr>
      <xdr:spPr>
        <a:xfrm>
          <a:off x="27432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8829C04F-6A5D-4CC2-A6B0-113C316678CF}"/>
            </a:ext>
          </a:extLst>
        </xdr:cNvPr>
        <xdr:cNvSpPr/>
      </xdr:nvSpPr>
      <xdr:spPr>
        <a:xfrm>
          <a:off x="685800" y="533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F37D2E85-DAED-4687-8D10-395E153B36AE}"/>
            </a:ext>
          </a:extLst>
        </xdr:cNvPr>
        <xdr:cNvSpPr txBox="1"/>
      </xdr:nvSpPr>
      <xdr:spPr>
        <a:xfrm>
          <a:off x="66675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F0F8343C-2A94-4340-A41C-9626452D7800}"/>
            </a:ext>
          </a:extLst>
        </xdr:cNvPr>
        <xdr:cNvCxnSpPr/>
      </xdr:nvCxnSpPr>
      <xdr:spPr>
        <a:xfrm>
          <a:off x="685800" y="762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3DF18476-B3A6-4C4D-A7C1-BF063CB0FD73}"/>
            </a:ext>
          </a:extLst>
        </xdr:cNvPr>
        <xdr:cNvSpPr txBox="1"/>
      </xdr:nvSpPr>
      <xdr:spPr>
        <a:xfrm>
          <a:off x="273866" y="747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EE8A5FEB-2412-4539-89D7-78D15D56FAAD}"/>
            </a:ext>
          </a:extLst>
        </xdr:cNvPr>
        <xdr:cNvCxnSpPr/>
      </xdr:nvCxnSpPr>
      <xdr:spPr>
        <a:xfrm>
          <a:off x="685800" y="729723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9F02D980-5408-459C-B210-B6E5DF081FAC}"/>
            </a:ext>
          </a:extLst>
        </xdr:cNvPr>
        <xdr:cNvSpPr txBox="1"/>
      </xdr:nvSpPr>
      <xdr:spPr>
        <a:xfrm>
          <a:off x="273866" y="715311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62EB7457-DE0E-41F0-820A-B3B241FCBAA1}"/>
            </a:ext>
          </a:extLst>
        </xdr:cNvPr>
        <xdr:cNvCxnSpPr/>
      </xdr:nvCxnSpPr>
      <xdr:spPr>
        <a:xfrm>
          <a:off x="685800" y="696495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65CF624E-C897-4AE8-91BC-138E2CBFE31A}"/>
            </a:ext>
          </a:extLst>
        </xdr:cNvPr>
        <xdr:cNvSpPr txBox="1"/>
      </xdr:nvSpPr>
      <xdr:spPr>
        <a:xfrm>
          <a:off x="343701" y="682082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BD5D226B-56EE-4504-9D5A-D748E25C0E22}"/>
            </a:ext>
          </a:extLst>
        </xdr:cNvPr>
        <xdr:cNvCxnSpPr/>
      </xdr:nvCxnSpPr>
      <xdr:spPr>
        <a:xfrm>
          <a:off x="685800" y="664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B93F680E-3678-4515-BEC0-FEFD088C8288}"/>
            </a:ext>
          </a:extLst>
        </xdr:cNvPr>
        <xdr:cNvSpPr txBox="1"/>
      </xdr:nvSpPr>
      <xdr:spPr>
        <a:xfrm>
          <a:off x="34370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F2D2AD00-29CB-4FE2-BAB6-A713D71D581E}"/>
            </a:ext>
          </a:extLst>
        </xdr:cNvPr>
        <xdr:cNvCxnSpPr/>
      </xdr:nvCxnSpPr>
      <xdr:spPr>
        <a:xfrm>
          <a:off x="685800" y="631180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F6F59633-8FB9-47BB-BC4E-3350C1CC7789}"/>
            </a:ext>
          </a:extLst>
        </xdr:cNvPr>
        <xdr:cNvSpPr txBox="1"/>
      </xdr:nvSpPr>
      <xdr:spPr>
        <a:xfrm>
          <a:off x="343701" y="617530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4FA0F19A-E714-47B0-90F3-D3A56C66254B}"/>
            </a:ext>
          </a:extLst>
        </xdr:cNvPr>
        <xdr:cNvCxnSpPr/>
      </xdr:nvCxnSpPr>
      <xdr:spPr>
        <a:xfrm>
          <a:off x="685800" y="598904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DB21FBC4-B798-45D5-8192-B931072A7F4C}"/>
            </a:ext>
          </a:extLst>
        </xdr:cNvPr>
        <xdr:cNvSpPr txBox="1"/>
      </xdr:nvSpPr>
      <xdr:spPr>
        <a:xfrm>
          <a:off x="343701" y="584873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EB527DBC-2699-4497-B3C4-E23468CC47DE}"/>
            </a:ext>
          </a:extLst>
        </xdr:cNvPr>
        <xdr:cNvCxnSpPr/>
      </xdr:nvCxnSpPr>
      <xdr:spPr>
        <a:xfrm>
          <a:off x="685800" y="56605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4F4B9A8B-3F65-4B57-9ED3-5BBCDF73B3A4}"/>
            </a:ext>
          </a:extLst>
        </xdr:cNvPr>
        <xdr:cNvSpPr txBox="1"/>
      </xdr:nvSpPr>
      <xdr:spPr>
        <a:xfrm>
          <a:off x="386866" y="5516444"/>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85278B01-5315-49D7-893F-81D267C37C3D}"/>
            </a:ext>
          </a:extLst>
        </xdr:cNvPr>
        <xdr:cNvCxnSpPr/>
      </xdr:nvCxnSpPr>
      <xdr:spPr>
        <a:xfrm>
          <a:off x="685800" y="533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C4F9DBD8-FB10-4157-8A0E-0A6E77085B27}"/>
            </a:ext>
          </a:extLst>
        </xdr:cNvPr>
        <xdr:cNvSpPr/>
      </xdr:nvSpPr>
      <xdr:spPr>
        <a:xfrm>
          <a:off x="685800" y="533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15784</xdr:rowOff>
    </xdr:from>
    <xdr:to>
      <xdr:col>24</xdr:col>
      <xdr:colOff>62865</xdr:colOff>
      <xdr:row>41</xdr:row>
      <xdr:rowOff>117022</xdr:rowOff>
    </xdr:to>
    <xdr:cxnSp macro="">
      <xdr:nvCxnSpPr>
        <xdr:cNvPr id="58" name="直線コネクタ 57">
          <a:extLst>
            <a:ext uri="{FF2B5EF4-FFF2-40B4-BE49-F238E27FC236}">
              <a16:creationId xmlns:a16="http://schemas.microsoft.com/office/drawing/2014/main" id="{83D07069-B17E-47CA-9AD0-99236B5D0E7D}"/>
            </a:ext>
          </a:extLst>
        </xdr:cNvPr>
        <xdr:cNvCxnSpPr/>
      </xdr:nvCxnSpPr>
      <xdr:spPr>
        <a:xfrm flipV="1">
          <a:off x="4173855" y="5848894"/>
          <a:ext cx="0" cy="12975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120849</xdr:rowOff>
    </xdr:from>
    <xdr:ext cx="405111" cy="259045"/>
    <xdr:sp macro="" textlink="">
      <xdr:nvSpPr>
        <xdr:cNvPr id="59" name="【図書館】&#10;有形固定資産減価償却率最小値テキスト">
          <a:extLst>
            <a:ext uri="{FF2B5EF4-FFF2-40B4-BE49-F238E27FC236}">
              <a16:creationId xmlns:a16="http://schemas.microsoft.com/office/drawing/2014/main" id="{7C0B2E3B-08E7-4230-B171-08E4929389C5}"/>
            </a:ext>
          </a:extLst>
        </xdr:cNvPr>
        <xdr:cNvSpPr txBox="1"/>
      </xdr:nvSpPr>
      <xdr:spPr>
        <a:xfrm>
          <a:off x="4212590" y="71522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117022</xdr:rowOff>
    </xdr:from>
    <xdr:to>
      <xdr:col>24</xdr:col>
      <xdr:colOff>152400</xdr:colOff>
      <xdr:row>41</xdr:row>
      <xdr:rowOff>117022</xdr:rowOff>
    </xdr:to>
    <xdr:cxnSp macro="">
      <xdr:nvCxnSpPr>
        <xdr:cNvPr id="60" name="直線コネクタ 59">
          <a:extLst>
            <a:ext uri="{FF2B5EF4-FFF2-40B4-BE49-F238E27FC236}">
              <a16:creationId xmlns:a16="http://schemas.microsoft.com/office/drawing/2014/main" id="{0AD8DEF5-7327-4FA5-AA34-8E0B0B6401AB}"/>
            </a:ext>
          </a:extLst>
        </xdr:cNvPr>
        <xdr:cNvCxnSpPr/>
      </xdr:nvCxnSpPr>
      <xdr:spPr>
        <a:xfrm>
          <a:off x="4112260" y="714647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133911</xdr:rowOff>
    </xdr:from>
    <xdr:ext cx="405111" cy="259045"/>
    <xdr:sp macro="" textlink="">
      <xdr:nvSpPr>
        <xdr:cNvPr id="61" name="【図書館】&#10;有形固定資産減価償却率最大値テキスト">
          <a:extLst>
            <a:ext uri="{FF2B5EF4-FFF2-40B4-BE49-F238E27FC236}">
              <a16:creationId xmlns:a16="http://schemas.microsoft.com/office/drawing/2014/main" id="{CE3A7A9E-5338-4F95-8F8B-ADAF86438B99}"/>
            </a:ext>
          </a:extLst>
        </xdr:cNvPr>
        <xdr:cNvSpPr txBox="1"/>
      </xdr:nvSpPr>
      <xdr:spPr>
        <a:xfrm>
          <a:off x="4212590" y="5616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15784</xdr:rowOff>
    </xdr:from>
    <xdr:to>
      <xdr:col>24</xdr:col>
      <xdr:colOff>152400</xdr:colOff>
      <xdr:row>34</xdr:row>
      <xdr:rowOff>15784</xdr:rowOff>
    </xdr:to>
    <xdr:cxnSp macro="">
      <xdr:nvCxnSpPr>
        <xdr:cNvPr id="62" name="直線コネクタ 61">
          <a:extLst>
            <a:ext uri="{FF2B5EF4-FFF2-40B4-BE49-F238E27FC236}">
              <a16:creationId xmlns:a16="http://schemas.microsoft.com/office/drawing/2014/main" id="{688A681E-53FE-4DBD-B948-4ABC8FFC03D5}"/>
            </a:ext>
          </a:extLst>
        </xdr:cNvPr>
        <xdr:cNvCxnSpPr/>
      </xdr:nvCxnSpPr>
      <xdr:spPr>
        <a:xfrm>
          <a:off x="4112260" y="584889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924</xdr:rowOff>
    </xdr:from>
    <xdr:ext cx="405111" cy="259045"/>
    <xdr:sp macro="" textlink="">
      <xdr:nvSpPr>
        <xdr:cNvPr id="63" name="【図書館】&#10;有形固定資産減価償却率平均値テキスト">
          <a:extLst>
            <a:ext uri="{FF2B5EF4-FFF2-40B4-BE49-F238E27FC236}">
              <a16:creationId xmlns:a16="http://schemas.microsoft.com/office/drawing/2014/main" id="{670E56DC-A4CF-4758-9F49-AC04A42D3DBD}"/>
            </a:ext>
          </a:extLst>
        </xdr:cNvPr>
        <xdr:cNvSpPr txBox="1"/>
      </xdr:nvSpPr>
      <xdr:spPr>
        <a:xfrm>
          <a:off x="4212590" y="634457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149497</xdr:rowOff>
    </xdr:from>
    <xdr:to>
      <xdr:col>24</xdr:col>
      <xdr:colOff>114300</xdr:colOff>
      <xdr:row>38</xdr:row>
      <xdr:rowOff>79647</xdr:rowOff>
    </xdr:to>
    <xdr:sp macro="" textlink="">
      <xdr:nvSpPr>
        <xdr:cNvPr id="64" name="フローチャート: 判断 63">
          <a:extLst>
            <a:ext uri="{FF2B5EF4-FFF2-40B4-BE49-F238E27FC236}">
              <a16:creationId xmlns:a16="http://schemas.microsoft.com/office/drawing/2014/main" id="{E873E918-A18D-43CA-B421-930D852210BD}"/>
            </a:ext>
          </a:extLst>
        </xdr:cNvPr>
        <xdr:cNvSpPr/>
      </xdr:nvSpPr>
      <xdr:spPr>
        <a:xfrm>
          <a:off x="4131310" y="6493147"/>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151130</xdr:rowOff>
    </xdr:from>
    <xdr:to>
      <xdr:col>20</xdr:col>
      <xdr:colOff>38100</xdr:colOff>
      <xdr:row>38</xdr:row>
      <xdr:rowOff>81280</xdr:rowOff>
    </xdr:to>
    <xdr:sp macro="" textlink="">
      <xdr:nvSpPr>
        <xdr:cNvPr id="65" name="フローチャート: 判断 64">
          <a:extLst>
            <a:ext uri="{FF2B5EF4-FFF2-40B4-BE49-F238E27FC236}">
              <a16:creationId xmlns:a16="http://schemas.microsoft.com/office/drawing/2014/main" id="{EEA7E063-3C9E-4687-94B4-C693AFA81A47}"/>
            </a:ext>
          </a:extLst>
        </xdr:cNvPr>
        <xdr:cNvSpPr/>
      </xdr:nvSpPr>
      <xdr:spPr>
        <a:xfrm>
          <a:off x="3388360" y="6494780"/>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103777</xdr:rowOff>
    </xdr:from>
    <xdr:to>
      <xdr:col>15</xdr:col>
      <xdr:colOff>101600</xdr:colOff>
      <xdr:row>38</xdr:row>
      <xdr:rowOff>33927</xdr:rowOff>
    </xdr:to>
    <xdr:sp macro="" textlink="">
      <xdr:nvSpPr>
        <xdr:cNvPr id="66" name="フローチャート: 判断 65">
          <a:extLst>
            <a:ext uri="{FF2B5EF4-FFF2-40B4-BE49-F238E27FC236}">
              <a16:creationId xmlns:a16="http://schemas.microsoft.com/office/drawing/2014/main" id="{ADF01AAA-123C-4C00-933E-9E93105C5D14}"/>
            </a:ext>
          </a:extLst>
        </xdr:cNvPr>
        <xdr:cNvSpPr/>
      </xdr:nvSpPr>
      <xdr:spPr>
        <a:xfrm>
          <a:off x="2571750" y="6445522"/>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93980</xdr:rowOff>
    </xdr:from>
    <xdr:to>
      <xdr:col>10</xdr:col>
      <xdr:colOff>165100</xdr:colOff>
      <xdr:row>38</xdr:row>
      <xdr:rowOff>24130</xdr:rowOff>
    </xdr:to>
    <xdr:sp macro="" textlink="">
      <xdr:nvSpPr>
        <xdr:cNvPr id="67" name="フローチャート: 判断 66">
          <a:extLst>
            <a:ext uri="{FF2B5EF4-FFF2-40B4-BE49-F238E27FC236}">
              <a16:creationId xmlns:a16="http://schemas.microsoft.com/office/drawing/2014/main" id="{6E409D5C-A989-4159-A4BD-C9BF76F59D2A}"/>
            </a:ext>
          </a:extLst>
        </xdr:cNvPr>
        <xdr:cNvSpPr/>
      </xdr:nvSpPr>
      <xdr:spPr>
        <a:xfrm>
          <a:off x="1774190" y="6441440"/>
          <a:ext cx="10922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85816</xdr:rowOff>
    </xdr:from>
    <xdr:to>
      <xdr:col>6</xdr:col>
      <xdr:colOff>38100</xdr:colOff>
      <xdr:row>38</xdr:row>
      <xdr:rowOff>15966</xdr:rowOff>
    </xdr:to>
    <xdr:sp macro="" textlink="">
      <xdr:nvSpPr>
        <xdr:cNvPr id="68" name="フローチャート: 判断 67">
          <a:extLst>
            <a:ext uri="{FF2B5EF4-FFF2-40B4-BE49-F238E27FC236}">
              <a16:creationId xmlns:a16="http://schemas.microsoft.com/office/drawing/2014/main" id="{AB623C77-069D-4D39-9339-EC3128067DB0}"/>
            </a:ext>
          </a:extLst>
        </xdr:cNvPr>
        <xdr:cNvSpPr/>
      </xdr:nvSpPr>
      <xdr:spPr>
        <a:xfrm>
          <a:off x="988060" y="6431371"/>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5FE41FE-48F3-4C61-BF1D-F7D205C61280}"/>
            </a:ext>
          </a:extLst>
        </xdr:cNvPr>
        <xdr:cNvSpPr txBox="1"/>
      </xdr:nvSpPr>
      <xdr:spPr>
        <a:xfrm>
          <a:off x="400304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24172ABD-F055-44DF-8605-89C2F9C87B93}"/>
            </a:ext>
          </a:extLst>
        </xdr:cNvPr>
        <xdr:cNvSpPr txBox="1"/>
      </xdr:nvSpPr>
      <xdr:spPr>
        <a:xfrm>
          <a:off x="32600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7D0C1CE2-AF4C-4B94-A4AC-07E8E0A7B7DA}"/>
            </a:ext>
          </a:extLst>
        </xdr:cNvPr>
        <xdr:cNvSpPr txBox="1"/>
      </xdr:nvSpPr>
      <xdr:spPr>
        <a:xfrm>
          <a:off x="24549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4B13BD9-23B5-4358-AC29-5D46720CC5E0}"/>
            </a:ext>
          </a:extLst>
        </xdr:cNvPr>
        <xdr:cNvSpPr txBox="1"/>
      </xdr:nvSpPr>
      <xdr:spPr>
        <a:xfrm>
          <a:off x="16573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3B130EAB-BB25-416F-AAB1-817448E24FC5}"/>
            </a:ext>
          </a:extLst>
        </xdr:cNvPr>
        <xdr:cNvSpPr txBox="1"/>
      </xdr:nvSpPr>
      <xdr:spPr>
        <a:xfrm>
          <a:off x="8597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159294</xdr:rowOff>
    </xdr:from>
    <xdr:to>
      <xdr:col>24</xdr:col>
      <xdr:colOff>114300</xdr:colOff>
      <xdr:row>39</xdr:row>
      <xdr:rowOff>89444</xdr:rowOff>
    </xdr:to>
    <xdr:sp macro="" textlink="">
      <xdr:nvSpPr>
        <xdr:cNvPr id="74" name="楕円 73">
          <a:extLst>
            <a:ext uri="{FF2B5EF4-FFF2-40B4-BE49-F238E27FC236}">
              <a16:creationId xmlns:a16="http://schemas.microsoft.com/office/drawing/2014/main" id="{61890443-AB94-4A85-B29B-6F4C56DBA39A}"/>
            </a:ext>
          </a:extLst>
        </xdr:cNvPr>
        <xdr:cNvSpPr/>
      </xdr:nvSpPr>
      <xdr:spPr>
        <a:xfrm>
          <a:off x="4131310" y="6676299"/>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137721</xdr:rowOff>
    </xdr:from>
    <xdr:ext cx="405111" cy="259045"/>
    <xdr:sp macro="" textlink="">
      <xdr:nvSpPr>
        <xdr:cNvPr id="75" name="【図書館】&#10;有形固定資産減価償却率該当値テキスト">
          <a:extLst>
            <a:ext uri="{FF2B5EF4-FFF2-40B4-BE49-F238E27FC236}">
              <a16:creationId xmlns:a16="http://schemas.microsoft.com/office/drawing/2014/main" id="{033C68F7-9367-4BAA-9090-C0B93F3624C6}"/>
            </a:ext>
          </a:extLst>
        </xdr:cNvPr>
        <xdr:cNvSpPr txBox="1"/>
      </xdr:nvSpPr>
      <xdr:spPr>
        <a:xfrm>
          <a:off x="4212590" y="66490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110309</xdr:rowOff>
    </xdr:from>
    <xdr:to>
      <xdr:col>20</xdr:col>
      <xdr:colOff>38100</xdr:colOff>
      <xdr:row>39</xdr:row>
      <xdr:rowOff>40459</xdr:rowOff>
    </xdr:to>
    <xdr:sp macro="" textlink="">
      <xdr:nvSpPr>
        <xdr:cNvPr id="76" name="楕円 75">
          <a:extLst>
            <a:ext uri="{FF2B5EF4-FFF2-40B4-BE49-F238E27FC236}">
              <a16:creationId xmlns:a16="http://schemas.microsoft.com/office/drawing/2014/main" id="{810ADDD2-6323-48D0-9CC3-3E5FA0999857}"/>
            </a:ext>
          </a:extLst>
        </xdr:cNvPr>
        <xdr:cNvSpPr/>
      </xdr:nvSpPr>
      <xdr:spPr>
        <a:xfrm>
          <a:off x="3388360" y="6623504"/>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161109</xdr:rowOff>
    </xdr:from>
    <xdr:to>
      <xdr:col>24</xdr:col>
      <xdr:colOff>63500</xdr:colOff>
      <xdr:row>39</xdr:row>
      <xdr:rowOff>38644</xdr:rowOff>
    </xdr:to>
    <xdr:cxnSp macro="">
      <xdr:nvCxnSpPr>
        <xdr:cNvPr id="77" name="直線コネクタ 76">
          <a:extLst>
            <a:ext uri="{FF2B5EF4-FFF2-40B4-BE49-F238E27FC236}">
              <a16:creationId xmlns:a16="http://schemas.microsoft.com/office/drawing/2014/main" id="{BE691F8D-D0F4-4134-BB47-2114779A8B60}"/>
            </a:ext>
          </a:extLst>
        </xdr:cNvPr>
        <xdr:cNvCxnSpPr/>
      </xdr:nvCxnSpPr>
      <xdr:spPr>
        <a:xfrm>
          <a:off x="3431540" y="6678114"/>
          <a:ext cx="742950" cy="47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85816</xdr:rowOff>
    </xdr:from>
    <xdr:to>
      <xdr:col>15</xdr:col>
      <xdr:colOff>101600</xdr:colOff>
      <xdr:row>39</xdr:row>
      <xdr:rowOff>15966</xdr:rowOff>
    </xdr:to>
    <xdr:sp macro="" textlink="">
      <xdr:nvSpPr>
        <xdr:cNvPr id="78" name="楕円 77">
          <a:extLst>
            <a:ext uri="{FF2B5EF4-FFF2-40B4-BE49-F238E27FC236}">
              <a16:creationId xmlns:a16="http://schemas.microsoft.com/office/drawing/2014/main" id="{3CF6EC06-09BA-40DF-8ADF-21A2CF6B9A0E}"/>
            </a:ext>
          </a:extLst>
        </xdr:cNvPr>
        <xdr:cNvSpPr/>
      </xdr:nvSpPr>
      <xdr:spPr>
        <a:xfrm>
          <a:off x="2571750" y="6602821"/>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136616</xdr:rowOff>
    </xdr:from>
    <xdr:to>
      <xdr:col>19</xdr:col>
      <xdr:colOff>177800</xdr:colOff>
      <xdr:row>38</xdr:row>
      <xdr:rowOff>161109</xdr:rowOff>
    </xdr:to>
    <xdr:cxnSp macro="">
      <xdr:nvCxnSpPr>
        <xdr:cNvPr id="79" name="直線コネクタ 78">
          <a:extLst>
            <a:ext uri="{FF2B5EF4-FFF2-40B4-BE49-F238E27FC236}">
              <a16:creationId xmlns:a16="http://schemas.microsoft.com/office/drawing/2014/main" id="{35E68200-6DB2-4C93-981B-6313D0BB7FBA}"/>
            </a:ext>
          </a:extLst>
        </xdr:cNvPr>
        <xdr:cNvCxnSpPr/>
      </xdr:nvCxnSpPr>
      <xdr:spPr>
        <a:xfrm>
          <a:off x="2626360" y="6647906"/>
          <a:ext cx="805180" cy="30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38463</xdr:rowOff>
    </xdr:from>
    <xdr:to>
      <xdr:col>10</xdr:col>
      <xdr:colOff>165100</xdr:colOff>
      <xdr:row>38</xdr:row>
      <xdr:rowOff>140063</xdr:rowOff>
    </xdr:to>
    <xdr:sp macro="" textlink="">
      <xdr:nvSpPr>
        <xdr:cNvPr id="80" name="楕円 79">
          <a:extLst>
            <a:ext uri="{FF2B5EF4-FFF2-40B4-BE49-F238E27FC236}">
              <a16:creationId xmlns:a16="http://schemas.microsoft.com/office/drawing/2014/main" id="{48DCE3E1-4612-432D-B0CB-0FFCBA207A5E}"/>
            </a:ext>
          </a:extLst>
        </xdr:cNvPr>
        <xdr:cNvSpPr/>
      </xdr:nvSpPr>
      <xdr:spPr>
        <a:xfrm>
          <a:off x="1774190" y="6553563"/>
          <a:ext cx="1092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89263</xdr:rowOff>
    </xdr:from>
    <xdr:to>
      <xdr:col>15</xdr:col>
      <xdr:colOff>50800</xdr:colOff>
      <xdr:row>38</xdr:row>
      <xdr:rowOff>136616</xdr:rowOff>
    </xdr:to>
    <xdr:cxnSp macro="">
      <xdr:nvCxnSpPr>
        <xdr:cNvPr id="81" name="直線コネクタ 80">
          <a:extLst>
            <a:ext uri="{FF2B5EF4-FFF2-40B4-BE49-F238E27FC236}">
              <a16:creationId xmlns:a16="http://schemas.microsoft.com/office/drawing/2014/main" id="{6D899FF2-5EAE-4F81-8FF9-59EE8D2CF56D}"/>
            </a:ext>
          </a:extLst>
        </xdr:cNvPr>
        <xdr:cNvCxnSpPr/>
      </xdr:nvCxnSpPr>
      <xdr:spPr>
        <a:xfrm>
          <a:off x="1828800" y="6608173"/>
          <a:ext cx="797560" cy="39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162560</xdr:rowOff>
    </xdr:from>
    <xdr:to>
      <xdr:col>6</xdr:col>
      <xdr:colOff>38100</xdr:colOff>
      <xdr:row>38</xdr:row>
      <xdr:rowOff>92710</xdr:rowOff>
    </xdr:to>
    <xdr:sp macro="" textlink="">
      <xdr:nvSpPr>
        <xdr:cNvPr id="82" name="楕円 81">
          <a:extLst>
            <a:ext uri="{FF2B5EF4-FFF2-40B4-BE49-F238E27FC236}">
              <a16:creationId xmlns:a16="http://schemas.microsoft.com/office/drawing/2014/main" id="{BAC01F83-E5C5-41CD-BF10-375FD4777A37}"/>
            </a:ext>
          </a:extLst>
        </xdr:cNvPr>
        <xdr:cNvSpPr/>
      </xdr:nvSpPr>
      <xdr:spPr>
        <a:xfrm>
          <a:off x="988060" y="6508115"/>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41910</xdr:rowOff>
    </xdr:from>
    <xdr:to>
      <xdr:col>10</xdr:col>
      <xdr:colOff>114300</xdr:colOff>
      <xdr:row>38</xdr:row>
      <xdr:rowOff>89263</xdr:rowOff>
    </xdr:to>
    <xdr:cxnSp macro="">
      <xdr:nvCxnSpPr>
        <xdr:cNvPr id="83" name="直線コネクタ 82">
          <a:extLst>
            <a:ext uri="{FF2B5EF4-FFF2-40B4-BE49-F238E27FC236}">
              <a16:creationId xmlns:a16="http://schemas.microsoft.com/office/drawing/2014/main" id="{880CDB56-CC12-4D76-B363-2FDFFD566A69}"/>
            </a:ext>
          </a:extLst>
        </xdr:cNvPr>
        <xdr:cNvCxnSpPr/>
      </xdr:nvCxnSpPr>
      <xdr:spPr>
        <a:xfrm>
          <a:off x="1031240" y="6558915"/>
          <a:ext cx="797560" cy="49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97807</xdr:rowOff>
    </xdr:from>
    <xdr:ext cx="405111" cy="259045"/>
    <xdr:sp macro="" textlink="">
      <xdr:nvSpPr>
        <xdr:cNvPr id="84" name="n_1aveValue【図書館】&#10;有形固定資産減価償却率">
          <a:extLst>
            <a:ext uri="{FF2B5EF4-FFF2-40B4-BE49-F238E27FC236}">
              <a16:creationId xmlns:a16="http://schemas.microsoft.com/office/drawing/2014/main" id="{8A6E3212-C76A-4D0A-BA42-11FEBA921387}"/>
            </a:ext>
          </a:extLst>
        </xdr:cNvPr>
        <xdr:cNvSpPr txBox="1"/>
      </xdr:nvSpPr>
      <xdr:spPr>
        <a:xfrm>
          <a:off x="3239144" y="6266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50454</xdr:rowOff>
    </xdr:from>
    <xdr:ext cx="405111" cy="259045"/>
    <xdr:sp macro="" textlink="">
      <xdr:nvSpPr>
        <xdr:cNvPr id="85" name="n_2aveValue【図書館】&#10;有形固定資産減価償却率">
          <a:extLst>
            <a:ext uri="{FF2B5EF4-FFF2-40B4-BE49-F238E27FC236}">
              <a16:creationId xmlns:a16="http://schemas.microsoft.com/office/drawing/2014/main" id="{B2580E4F-DCAD-4B4D-91E1-2CBC347F6400}"/>
            </a:ext>
          </a:extLst>
        </xdr:cNvPr>
        <xdr:cNvSpPr txBox="1"/>
      </xdr:nvSpPr>
      <xdr:spPr>
        <a:xfrm>
          <a:off x="2439044" y="6226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40657</xdr:rowOff>
    </xdr:from>
    <xdr:ext cx="405111" cy="259045"/>
    <xdr:sp macro="" textlink="">
      <xdr:nvSpPr>
        <xdr:cNvPr id="86" name="n_3aveValue【図書館】&#10;有形固定資産減価償却率">
          <a:extLst>
            <a:ext uri="{FF2B5EF4-FFF2-40B4-BE49-F238E27FC236}">
              <a16:creationId xmlns:a16="http://schemas.microsoft.com/office/drawing/2014/main" id="{27F48D9B-1054-4309-9B66-10129FAB2E84}"/>
            </a:ext>
          </a:extLst>
        </xdr:cNvPr>
        <xdr:cNvSpPr txBox="1"/>
      </xdr:nvSpPr>
      <xdr:spPr>
        <a:xfrm>
          <a:off x="1641484" y="621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32493</xdr:rowOff>
    </xdr:from>
    <xdr:ext cx="405111" cy="259045"/>
    <xdr:sp macro="" textlink="">
      <xdr:nvSpPr>
        <xdr:cNvPr id="87" name="n_4aveValue【図書館】&#10;有形固定資産減価償却率">
          <a:extLst>
            <a:ext uri="{FF2B5EF4-FFF2-40B4-BE49-F238E27FC236}">
              <a16:creationId xmlns:a16="http://schemas.microsoft.com/office/drawing/2014/main" id="{4CEC4BED-DAF5-40A2-9543-C4AFA0CC05CF}"/>
            </a:ext>
          </a:extLst>
        </xdr:cNvPr>
        <xdr:cNvSpPr txBox="1"/>
      </xdr:nvSpPr>
      <xdr:spPr>
        <a:xfrm>
          <a:off x="855354" y="6202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31586</xdr:rowOff>
    </xdr:from>
    <xdr:ext cx="405111" cy="259045"/>
    <xdr:sp macro="" textlink="">
      <xdr:nvSpPr>
        <xdr:cNvPr id="88" name="n_1mainValue【図書館】&#10;有形固定資産減価償却率">
          <a:extLst>
            <a:ext uri="{FF2B5EF4-FFF2-40B4-BE49-F238E27FC236}">
              <a16:creationId xmlns:a16="http://schemas.microsoft.com/office/drawing/2014/main" id="{22530965-ADD8-46E9-9C8E-CFF93B8F286D}"/>
            </a:ext>
          </a:extLst>
        </xdr:cNvPr>
        <xdr:cNvSpPr txBox="1"/>
      </xdr:nvSpPr>
      <xdr:spPr>
        <a:xfrm>
          <a:off x="3239144" y="67162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7093</xdr:rowOff>
    </xdr:from>
    <xdr:ext cx="405111" cy="259045"/>
    <xdr:sp macro="" textlink="">
      <xdr:nvSpPr>
        <xdr:cNvPr id="89" name="n_2mainValue【図書館】&#10;有形固定資産減価償却率">
          <a:extLst>
            <a:ext uri="{FF2B5EF4-FFF2-40B4-BE49-F238E27FC236}">
              <a16:creationId xmlns:a16="http://schemas.microsoft.com/office/drawing/2014/main" id="{ACE02090-C860-495D-A5E0-B5BD5395210E}"/>
            </a:ext>
          </a:extLst>
        </xdr:cNvPr>
        <xdr:cNvSpPr txBox="1"/>
      </xdr:nvSpPr>
      <xdr:spPr>
        <a:xfrm>
          <a:off x="2439044" y="66955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131190</xdr:rowOff>
    </xdr:from>
    <xdr:ext cx="405111" cy="259045"/>
    <xdr:sp macro="" textlink="">
      <xdr:nvSpPr>
        <xdr:cNvPr id="90" name="n_3mainValue【図書館】&#10;有形固定資産減価償却率">
          <a:extLst>
            <a:ext uri="{FF2B5EF4-FFF2-40B4-BE49-F238E27FC236}">
              <a16:creationId xmlns:a16="http://schemas.microsoft.com/office/drawing/2014/main" id="{2D1E957A-A1C9-4788-9639-E8F122CAEB50}"/>
            </a:ext>
          </a:extLst>
        </xdr:cNvPr>
        <xdr:cNvSpPr txBox="1"/>
      </xdr:nvSpPr>
      <xdr:spPr>
        <a:xfrm>
          <a:off x="1641484" y="66501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83837</xdr:rowOff>
    </xdr:from>
    <xdr:ext cx="405111" cy="259045"/>
    <xdr:sp macro="" textlink="">
      <xdr:nvSpPr>
        <xdr:cNvPr id="91" name="n_4mainValue【図書館】&#10;有形固定資産減価償却率">
          <a:extLst>
            <a:ext uri="{FF2B5EF4-FFF2-40B4-BE49-F238E27FC236}">
              <a16:creationId xmlns:a16="http://schemas.microsoft.com/office/drawing/2014/main" id="{3DA08BF7-7F5A-4288-8310-DF8CE79E2576}"/>
            </a:ext>
          </a:extLst>
        </xdr:cNvPr>
        <xdr:cNvSpPr txBox="1"/>
      </xdr:nvSpPr>
      <xdr:spPr>
        <a:xfrm>
          <a:off x="855354" y="6600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3FEC8097-B08C-45EB-B500-C5337E30A17A}"/>
            </a:ext>
          </a:extLst>
        </xdr:cNvPr>
        <xdr:cNvSpPr/>
      </xdr:nvSpPr>
      <xdr:spPr>
        <a:xfrm>
          <a:off x="5960110" y="419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694F2B9A-6BC5-4181-B463-568EACEA71C2}"/>
            </a:ext>
          </a:extLst>
        </xdr:cNvPr>
        <xdr:cNvSpPr/>
      </xdr:nvSpPr>
      <xdr:spPr>
        <a:xfrm>
          <a:off x="606044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0382BA99-F6F8-4D62-93FE-31F49EE99A56}"/>
            </a:ext>
          </a:extLst>
        </xdr:cNvPr>
        <xdr:cNvSpPr/>
      </xdr:nvSpPr>
      <xdr:spPr>
        <a:xfrm>
          <a:off x="606044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5342B54E-3149-4205-9042-627132D06AB5}"/>
            </a:ext>
          </a:extLst>
        </xdr:cNvPr>
        <xdr:cNvSpPr/>
      </xdr:nvSpPr>
      <xdr:spPr>
        <a:xfrm>
          <a:off x="69888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E44604A7-61D2-4528-9A1C-64E92B27FCD9}"/>
            </a:ext>
          </a:extLst>
        </xdr:cNvPr>
        <xdr:cNvSpPr/>
      </xdr:nvSpPr>
      <xdr:spPr>
        <a:xfrm>
          <a:off x="69888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4FF78021-8D79-413E-BC8C-476FE30CB904}"/>
            </a:ext>
          </a:extLst>
        </xdr:cNvPr>
        <xdr:cNvSpPr/>
      </xdr:nvSpPr>
      <xdr:spPr>
        <a:xfrm>
          <a:off x="80175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E4E83AB1-D6DF-4410-9310-429799423BE8}"/>
            </a:ext>
          </a:extLst>
        </xdr:cNvPr>
        <xdr:cNvSpPr/>
      </xdr:nvSpPr>
      <xdr:spPr>
        <a:xfrm>
          <a:off x="80175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7053A0A6-505F-47AC-8935-521E96352159}"/>
            </a:ext>
          </a:extLst>
        </xdr:cNvPr>
        <xdr:cNvSpPr/>
      </xdr:nvSpPr>
      <xdr:spPr>
        <a:xfrm>
          <a:off x="5960110" y="5330190"/>
          <a:ext cx="4248150" cy="22898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100" name="正方形/長方形 99">
          <a:extLst>
            <a:ext uri="{FF2B5EF4-FFF2-40B4-BE49-F238E27FC236}">
              <a16:creationId xmlns:a16="http://schemas.microsoft.com/office/drawing/2014/main" id="{C944B715-97C3-43E2-A1A6-2A1CD783B9A6}"/>
            </a:ext>
          </a:extLst>
        </xdr:cNvPr>
        <xdr:cNvSpPr/>
      </xdr:nvSpPr>
      <xdr:spPr>
        <a:xfrm>
          <a:off x="685800" y="800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01" name="正方形/長方形 100">
          <a:extLst>
            <a:ext uri="{FF2B5EF4-FFF2-40B4-BE49-F238E27FC236}">
              <a16:creationId xmlns:a16="http://schemas.microsoft.com/office/drawing/2014/main" id="{C3F91E04-8BB9-4AF2-9F67-5696983ED6DE}"/>
            </a:ext>
          </a:extLst>
        </xdr:cNvPr>
        <xdr:cNvSpPr/>
      </xdr:nvSpPr>
      <xdr:spPr>
        <a:xfrm>
          <a:off x="8166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02" name="正方形/長方形 101">
          <a:extLst>
            <a:ext uri="{FF2B5EF4-FFF2-40B4-BE49-F238E27FC236}">
              <a16:creationId xmlns:a16="http://schemas.microsoft.com/office/drawing/2014/main" id="{030D1CB9-5CAE-4625-B89E-6DD57A1F5DCD}"/>
            </a:ext>
          </a:extLst>
        </xdr:cNvPr>
        <xdr:cNvSpPr/>
      </xdr:nvSpPr>
      <xdr:spPr>
        <a:xfrm>
          <a:off x="8166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03" name="正方形/長方形 102">
          <a:extLst>
            <a:ext uri="{FF2B5EF4-FFF2-40B4-BE49-F238E27FC236}">
              <a16:creationId xmlns:a16="http://schemas.microsoft.com/office/drawing/2014/main" id="{6D3EF249-1B25-4617-A413-AA8E24195BA5}"/>
            </a:ext>
          </a:extLst>
        </xdr:cNvPr>
        <xdr:cNvSpPr/>
      </xdr:nvSpPr>
      <xdr:spPr>
        <a:xfrm>
          <a:off x="17145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04" name="正方形/長方形 103">
          <a:extLst>
            <a:ext uri="{FF2B5EF4-FFF2-40B4-BE49-F238E27FC236}">
              <a16:creationId xmlns:a16="http://schemas.microsoft.com/office/drawing/2014/main" id="{003FA2FF-E7C7-4A96-A9C4-B0FC675B8D25}"/>
            </a:ext>
          </a:extLst>
        </xdr:cNvPr>
        <xdr:cNvSpPr/>
      </xdr:nvSpPr>
      <xdr:spPr>
        <a:xfrm>
          <a:off x="17145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05" name="正方形/長方形 104">
          <a:extLst>
            <a:ext uri="{FF2B5EF4-FFF2-40B4-BE49-F238E27FC236}">
              <a16:creationId xmlns:a16="http://schemas.microsoft.com/office/drawing/2014/main" id="{3B37CBBB-E71D-431C-94BF-D0C48B3033ED}"/>
            </a:ext>
          </a:extLst>
        </xdr:cNvPr>
        <xdr:cNvSpPr/>
      </xdr:nvSpPr>
      <xdr:spPr>
        <a:xfrm>
          <a:off x="27432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06" name="正方形/長方形 105">
          <a:extLst>
            <a:ext uri="{FF2B5EF4-FFF2-40B4-BE49-F238E27FC236}">
              <a16:creationId xmlns:a16="http://schemas.microsoft.com/office/drawing/2014/main" id="{DA8101EC-9D34-45FE-AC7D-A29819B47C5F}"/>
            </a:ext>
          </a:extLst>
        </xdr:cNvPr>
        <xdr:cNvSpPr/>
      </xdr:nvSpPr>
      <xdr:spPr>
        <a:xfrm>
          <a:off x="27432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07" name="正方形/長方形 106">
          <a:extLst>
            <a:ext uri="{FF2B5EF4-FFF2-40B4-BE49-F238E27FC236}">
              <a16:creationId xmlns:a16="http://schemas.microsoft.com/office/drawing/2014/main" id="{00D8B14F-9B19-4A2C-AF6B-651CBF80FC1A}"/>
            </a:ext>
          </a:extLst>
        </xdr:cNvPr>
        <xdr:cNvSpPr/>
      </xdr:nvSpPr>
      <xdr:spPr>
        <a:xfrm>
          <a:off x="685800" y="914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08" name="テキスト ボックス 107">
          <a:extLst>
            <a:ext uri="{FF2B5EF4-FFF2-40B4-BE49-F238E27FC236}">
              <a16:creationId xmlns:a16="http://schemas.microsoft.com/office/drawing/2014/main" id="{A81217A5-0DA0-4A70-971A-126618D841CA}"/>
            </a:ext>
          </a:extLst>
        </xdr:cNvPr>
        <xdr:cNvSpPr txBox="1"/>
      </xdr:nvSpPr>
      <xdr:spPr>
        <a:xfrm>
          <a:off x="66675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09" name="直線コネクタ 108">
          <a:extLst>
            <a:ext uri="{FF2B5EF4-FFF2-40B4-BE49-F238E27FC236}">
              <a16:creationId xmlns:a16="http://schemas.microsoft.com/office/drawing/2014/main" id="{E110E8AE-F5C4-41B8-B21C-FC5CE7B2CD9C}"/>
            </a:ext>
          </a:extLst>
        </xdr:cNvPr>
        <xdr:cNvCxnSpPr/>
      </xdr:nvCxnSpPr>
      <xdr:spPr>
        <a:xfrm>
          <a:off x="685800" y="1143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10" name="テキスト ボックス 109">
          <a:extLst>
            <a:ext uri="{FF2B5EF4-FFF2-40B4-BE49-F238E27FC236}">
              <a16:creationId xmlns:a16="http://schemas.microsoft.com/office/drawing/2014/main" id="{CA1DA5A2-CE57-493C-9939-8747A691E331}"/>
            </a:ext>
          </a:extLst>
        </xdr:cNvPr>
        <xdr:cNvSpPr txBox="1"/>
      </xdr:nvSpPr>
      <xdr:spPr>
        <a:xfrm>
          <a:off x="273866" y="1128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11" name="直線コネクタ 110">
          <a:extLst>
            <a:ext uri="{FF2B5EF4-FFF2-40B4-BE49-F238E27FC236}">
              <a16:creationId xmlns:a16="http://schemas.microsoft.com/office/drawing/2014/main" id="{99ADAA13-F43A-4C7C-ADD2-130F3FE52F93}"/>
            </a:ext>
          </a:extLst>
        </xdr:cNvPr>
        <xdr:cNvCxnSpPr/>
      </xdr:nvCxnSpPr>
      <xdr:spPr>
        <a:xfrm>
          <a:off x="685800" y="10972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29227</xdr:rowOff>
    </xdr:from>
    <xdr:ext cx="467179" cy="259045"/>
    <xdr:sp macro="" textlink="">
      <xdr:nvSpPr>
        <xdr:cNvPr id="112" name="テキスト ボックス 111">
          <a:extLst>
            <a:ext uri="{FF2B5EF4-FFF2-40B4-BE49-F238E27FC236}">
              <a16:creationId xmlns:a16="http://schemas.microsoft.com/office/drawing/2014/main" id="{4B14BF63-89F9-4E7F-B056-078B1F9A4D11}"/>
            </a:ext>
          </a:extLst>
        </xdr:cNvPr>
        <xdr:cNvSpPr txBox="1"/>
      </xdr:nvSpPr>
      <xdr:spPr>
        <a:xfrm>
          <a:off x="273866" y="108286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13" name="直線コネクタ 112">
          <a:extLst>
            <a:ext uri="{FF2B5EF4-FFF2-40B4-BE49-F238E27FC236}">
              <a16:creationId xmlns:a16="http://schemas.microsoft.com/office/drawing/2014/main" id="{91047493-7D61-4B7B-BD3C-A78D2DA4E7E7}"/>
            </a:ext>
          </a:extLst>
        </xdr:cNvPr>
        <xdr:cNvCxnSpPr/>
      </xdr:nvCxnSpPr>
      <xdr:spPr>
        <a:xfrm>
          <a:off x="685800" y="105117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14" name="テキスト ボックス 113">
          <a:extLst>
            <a:ext uri="{FF2B5EF4-FFF2-40B4-BE49-F238E27FC236}">
              <a16:creationId xmlns:a16="http://schemas.microsoft.com/office/drawing/2014/main" id="{EFDD7E33-C805-41AC-95A5-D07D4159616C}"/>
            </a:ext>
          </a:extLst>
        </xdr:cNvPr>
        <xdr:cNvSpPr txBox="1"/>
      </xdr:nvSpPr>
      <xdr:spPr>
        <a:xfrm>
          <a:off x="343701" y="103752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15" name="直線コネクタ 114">
          <a:extLst>
            <a:ext uri="{FF2B5EF4-FFF2-40B4-BE49-F238E27FC236}">
              <a16:creationId xmlns:a16="http://schemas.microsoft.com/office/drawing/2014/main" id="{E070177C-7167-4467-8405-377A730EB773}"/>
            </a:ext>
          </a:extLst>
        </xdr:cNvPr>
        <xdr:cNvCxnSpPr/>
      </xdr:nvCxnSpPr>
      <xdr:spPr>
        <a:xfrm>
          <a:off x="685800" y="10058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16" name="テキスト ボックス 115">
          <a:extLst>
            <a:ext uri="{FF2B5EF4-FFF2-40B4-BE49-F238E27FC236}">
              <a16:creationId xmlns:a16="http://schemas.microsoft.com/office/drawing/2014/main" id="{A05A2412-581E-4712-AEEC-5B98D28A93D4}"/>
            </a:ext>
          </a:extLst>
        </xdr:cNvPr>
        <xdr:cNvSpPr txBox="1"/>
      </xdr:nvSpPr>
      <xdr:spPr>
        <a:xfrm>
          <a:off x="343701" y="99142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17" name="直線コネクタ 116">
          <a:extLst>
            <a:ext uri="{FF2B5EF4-FFF2-40B4-BE49-F238E27FC236}">
              <a16:creationId xmlns:a16="http://schemas.microsoft.com/office/drawing/2014/main" id="{3BA40D7C-E94B-405B-8571-47293B609E3C}"/>
            </a:ext>
          </a:extLst>
        </xdr:cNvPr>
        <xdr:cNvCxnSpPr/>
      </xdr:nvCxnSpPr>
      <xdr:spPr>
        <a:xfrm>
          <a:off x="685800" y="96012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18" name="テキスト ボックス 117">
          <a:extLst>
            <a:ext uri="{FF2B5EF4-FFF2-40B4-BE49-F238E27FC236}">
              <a16:creationId xmlns:a16="http://schemas.microsoft.com/office/drawing/2014/main" id="{6ADDE539-BFDD-49AA-8602-7ABEAA5966AA}"/>
            </a:ext>
          </a:extLst>
        </xdr:cNvPr>
        <xdr:cNvSpPr txBox="1"/>
      </xdr:nvSpPr>
      <xdr:spPr>
        <a:xfrm>
          <a:off x="343701" y="94570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19" name="直線コネクタ 118">
          <a:extLst>
            <a:ext uri="{FF2B5EF4-FFF2-40B4-BE49-F238E27FC236}">
              <a16:creationId xmlns:a16="http://schemas.microsoft.com/office/drawing/2014/main" id="{AA058776-FB33-47BE-BBAD-97C1EB4B7B9C}"/>
            </a:ext>
          </a:extLst>
        </xdr:cNvPr>
        <xdr:cNvCxnSpPr/>
      </xdr:nvCxnSpPr>
      <xdr:spPr>
        <a:xfrm>
          <a:off x="685800" y="914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20" name="テキスト ボックス 119">
          <a:extLst>
            <a:ext uri="{FF2B5EF4-FFF2-40B4-BE49-F238E27FC236}">
              <a16:creationId xmlns:a16="http://schemas.microsoft.com/office/drawing/2014/main" id="{1C4292F2-BED2-4239-8965-8D1CB3C215C8}"/>
            </a:ext>
          </a:extLst>
        </xdr:cNvPr>
        <xdr:cNvSpPr txBox="1"/>
      </xdr:nvSpPr>
      <xdr:spPr>
        <a:xfrm>
          <a:off x="343701" y="9003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21" name="【体育館・プール】&#10;有形固定資産減価償却率グラフ枠">
          <a:extLst>
            <a:ext uri="{FF2B5EF4-FFF2-40B4-BE49-F238E27FC236}">
              <a16:creationId xmlns:a16="http://schemas.microsoft.com/office/drawing/2014/main" id="{A3DDB738-00AC-47E7-AFF0-66DBFA3D2B99}"/>
            </a:ext>
          </a:extLst>
        </xdr:cNvPr>
        <xdr:cNvSpPr/>
      </xdr:nvSpPr>
      <xdr:spPr>
        <a:xfrm>
          <a:off x="685800" y="914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80010</xdr:rowOff>
    </xdr:from>
    <xdr:to>
      <xdr:col>24</xdr:col>
      <xdr:colOff>62865</xdr:colOff>
      <xdr:row>63</xdr:row>
      <xdr:rowOff>109728</xdr:rowOff>
    </xdr:to>
    <xdr:cxnSp macro="">
      <xdr:nvCxnSpPr>
        <xdr:cNvPr id="122" name="直線コネクタ 121">
          <a:extLst>
            <a:ext uri="{FF2B5EF4-FFF2-40B4-BE49-F238E27FC236}">
              <a16:creationId xmlns:a16="http://schemas.microsoft.com/office/drawing/2014/main" id="{F0A00CF3-D5A7-4D56-AA12-D72976ADC1E9}"/>
            </a:ext>
          </a:extLst>
        </xdr:cNvPr>
        <xdr:cNvCxnSpPr/>
      </xdr:nvCxnSpPr>
      <xdr:spPr>
        <a:xfrm flipV="1">
          <a:off x="4173855" y="9511665"/>
          <a:ext cx="0" cy="1397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113555</xdr:rowOff>
    </xdr:from>
    <xdr:ext cx="405111" cy="259045"/>
    <xdr:sp macro="" textlink="">
      <xdr:nvSpPr>
        <xdr:cNvPr id="123" name="【体育館・プール】&#10;有形固定資産減価償却率最小値テキスト">
          <a:extLst>
            <a:ext uri="{FF2B5EF4-FFF2-40B4-BE49-F238E27FC236}">
              <a16:creationId xmlns:a16="http://schemas.microsoft.com/office/drawing/2014/main" id="{BBE95C84-C30A-4987-BAE1-51D20401FE65}"/>
            </a:ext>
          </a:extLst>
        </xdr:cNvPr>
        <xdr:cNvSpPr txBox="1"/>
      </xdr:nvSpPr>
      <xdr:spPr>
        <a:xfrm>
          <a:off x="4212590" y="10914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109728</xdr:rowOff>
    </xdr:from>
    <xdr:to>
      <xdr:col>24</xdr:col>
      <xdr:colOff>152400</xdr:colOff>
      <xdr:row>63</xdr:row>
      <xdr:rowOff>109728</xdr:rowOff>
    </xdr:to>
    <xdr:cxnSp macro="">
      <xdr:nvCxnSpPr>
        <xdr:cNvPr id="124" name="直線コネクタ 123">
          <a:extLst>
            <a:ext uri="{FF2B5EF4-FFF2-40B4-BE49-F238E27FC236}">
              <a16:creationId xmlns:a16="http://schemas.microsoft.com/office/drawing/2014/main" id="{CC3BB00F-74C6-41C2-8E1B-82048C28286D}"/>
            </a:ext>
          </a:extLst>
        </xdr:cNvPr>
        <xdr:cNvCxnSpPr/>
      </xdr:nvCxnSpPr>
      <xdr:spPr>
        <a:xfrm>
          <a:off x="4112260" y="1090917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26687</xdr:rowOff>
    </xdr:from>
    <xdr:ext cx="405111" cy="259045"/>
    <xdr:sp macro="" textlink="">
      <xdr:nvSpPr>
        <xdr:cNvPr id="125" name="【体育館・プール】&#10;有形固定資産減価償却率最大値テキスト">
          <a:extLst>
            <a:ext uri="{FF2B5EF4-FFF2-40B4-BE49-F238E27FC236}">
              <a16:creationId xmlns:a16="http://schemas.microsoft.com/office/drawing/2014/main" id="{04A68651-74D7-4A9C-BC86-B2E8F33DBC96}"/>
            </a:ext>
          </a:extLst>
        </xdr:cNvPr>
        <xdr:cNvSpPr txBox="1"/>
      </xdr:nvSpPr>
      <xdr:spPr>
        <a:xfrm>
          <a:off x="4212590" y="9283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80010</xdr:rowOff>
    </xdr:from>
    <xdr:to>
      <xdr:col>24</xdr:col>
      <xdr:colOff>152400</xdr:colOff>
      <xdr:row>55</xdr:row>
      <xdr:rowOff>80010</xdr:rowOff>
    </xdr:to>
    <xdr:cxnSp macro="">
      <xdr:nvCxnSpPr>
        <xdr:cNvPr id="126" name="直線コネクタ 125">
          <a:extLst>
            <a:ext uri="{FF2B5EF4-FFF2-40B4-BE49-F238E27FC236}">
              <a16:creationId xmlns:a16="http://schemas.microsoft.com/office/drawing/2014/main" id="{0AE3A6FA-0265-4A14-A607-F8406F6E081B}"/>
            </a:ext>
          </a:extLst>
        </xdr:cNvPr>
        <xdr:cNvCxnSpPr/>
      </xdr:nvCxnSpPr>
      <xdr:spPr>
        <a:xfrm>
          <a:off x="4112260" y="951166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74947</xdr:rowOff>
    </xdr:from>
    <xdr:ext cx="405111" cy="259045"/>
    <xdr:sp macro="" textlink="">
      <xdr:nvSpPr>
        <xdr:cNvPr id="127" name="【体育館・プール】&#10;有形固定資産減価償却率平均値テキスト">
          <a:extLst>
            <a:ext uri="{FF2B5EF4-FFF2-40B4-BE49-F238E27FC236}">
              <a16:creationId xmlns:a16="http://schemas.microsoft.com/office/drawing/2014/main" id="{43960B08-2341-49AD-A2EA-D12013ACD0D8}"/>
            </a:ext>
          </a:extLst>
        </xdr:cNvPr>
        <xdr:cNvSpPr txBox="1"/>
      </xdr:nvSpPr>
      <xdr:spPr>
        <a:xfrm>
          <a:off x="4212590" y="10019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52070</xdr:rowOff>
    </xdr:from>
    <xdr:to>
      <xdr:col>24</xdr:col>
      <xdr:colOff>114300</xdr:colOff>
      <xdr:row>59</xdr:row>
      <xdr:rowOff>153670</xdr:rowOff>
    </xdr:to>
    <xdr:sp macro="" textlink="">
      <xdr:nvSpPr>
        <xdr:cNvPr id="128" name="フローチャート: 判断 127">
          <a:extLst>
            <a:ext uri="{FF2B5EF4-FFF2-40B4-BE49-F238E27FC236}">
              <a16:creationId xmlns:a16="http://schemas.microsoft.com/office/drawing/2014/main" id="{96067304-0D63-4AC5-BC0E-4016953D34C0}"/>
            </a:ext>
          </a:extLst>
        </xdr:cNvPr>
        <xdr:cNvSpPr/>
      </xdr:nvSpPr>
      <xdr:spPr>
        <a:xfrm>
          <a:off x="4131310" y="10171430"/>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97790</xdr:rowOff>
    </xdr:from>
    <xdr:to>
      <xdr:col>20</xdr:col>
      <xdr:colOff>38100</xdr:colOff>
      <xdr:row>60</xdr:row>
      <xdr:rowOff>27940</xdr:rowOff>
    </xdr:to>
    <xdr:sp macro="" textlink="">
      <xdr:nvSpPr>
        <xdr:cNvPr id="129" name="フローチャート: 判断 128">
          <a:extLst>
            <a:ext uri="{FF2B5EF4-FFF2-40B4-BE49-F238E27FC236}">
              <a16:creationId xmlns:a16="http://schemas.microsoft.com/office/drawing/2014/main" id="{CACA064A-4C77-47EB-AABA-E897D64D94A3}"/>
            </a:ext>
          </a:extLst>
        </xdr:cNvPr>
        <xdr:cNvSpPr/>
      </xdr:nvSpPr>
      <xdr:spPr>
        <a:xfrm>
          <a:off x="3388360" y="10209530"/>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33782</xdr:rowOff>
    </xdr:from>
    <xdr:to>
      <xdr:col>15</xdr:col>
      <xdr:colOff>101600</xdr:colOff>
      <xdr:row>59</xdr:row>
      <xdr:rowOff>135382</xdr:rowOff>
    </xdr:to>
    <xdr:sp macro="" textlink="">
      <xdr:nvSpPr>
        <xdr:cNvPr id="130" name="フローチャート: 判断 129">
          <a:extLst>
            <a:ext uri="{FF2B5EF4-FFF2-40B4-BE49-F238E27FC236}">
              <a16:creationId xmlns:a16="http://schemas.microsoft.com/office/drawing/2014/main" id="{32843BB7-F14E-4C72-801C-B2B2CA5B2F3A}"/>
            </a:ext>
          </a:extLst>
        </xdr:cNvPr>
        <xdr:cNvSpPr/>
      </xdr:nvSpPr>
      <xdr:spPr>
        <a:xfrm>
          <a:off x="2571750" y="10147427"/>
          <a:ext cx="9779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8636</xdr:rowOff>
    </xdr:from>
    <xdr:to>
      <xdr:col>10</xdr:col>
      <xdr:colOff>165100</xdr:colOff>
      <xdr:row>59</xdr:row>
      <xdr:rowOff>110236</xdr:rowOff>
    </xdr:to>
    <xdr:sp macro="" textlink="">
      <xdr:nvSpPr>
        <xdr:cNvPr id="131" name="フローチャート: 判断 130">
          <a:extLst>
            <a:ext uri="{FF2B5EF4-FFF2-40B4-BE49-F238E27FC236}">
              <a16:creationId xmlns:a16="http://schemas.microsoft.com/office/drawing/2014/main" id="{FA8E2D5A-4298-425C-91AA-94E18A2732B9}"/>
            </a:ext>
          </a:extLst>
        </xdr:cNvPr>
        <xdr:cNvSpPr/>
      </xdr:nvSpPr>
      <xdr:spPr>
        <a:xfrm>
          <a:off x="1774190" y="10126091"/>
          <a:ext cx="1092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118364</xdr:rowOff>
    </xdr:from>
    <xdr:to>
      <xdr:col>6</xdr:col>
      <xdr:colOff>38100</xdr:colOff>
      <xdr:row>59</xdr:row>
      <xdr:rowOff>48514</xdr:rowOff>
    </xdr:to>
    <xdr:sp macro="" textlink="">
      <xdr:nvSpPr>
        <xdr:cNvPr id="132" name="フローチャート: 判断 131">
          <a:extLst>
            <a:ext uri="{FF2B5EF4-FFF2-40B4-BE49-F238E27FC236}">
              <a16:creationId xmlns:a16="http://schemas.microsoft.com/office/drawing/2014/main" id="{B0F4D11A-F558-4B29-8BFD-0F77284D303F}"/>
            </a:ext>
          </a:extLst>
        </xdr:cNvPr>
        <xdr:cNvSpPr/>
      </xdr:nvSpPr>
      <xdr:spPr>
        <a:xfrm>
          <a:off x="988060" y="1006436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33" name="テキスト ボックス 132">
          <a:extLst>
            <a:ext uri="{FF2B5EF4-FFF2-40B4-BE49-F238E27FC236}">
              <a16:creationId xmlns:a16="http://schemas.microsoft.com/office/drawing/2014/main" id="{6017F59F-FB99-4A06-A5A9-5E3825BB52EF}"/>
            </a:ext>
          </a:extLst>
        </xdr:cNvPr>
        <xdr:cNvSpPr txBox="1"/>
      </xdr:nvSpPr>
      <xdr:spPr>
        <a:xfrm>
          <a:off x="400304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34" name="テキスト ボックス 133">
          <a:extLst>
            <a:ext uri="{FF2B5EF4-FFF2-40B4-BE49-F238E27FC236}">
              <a16:creationId xmlns:a16="http://schemas.microsoft.com/office/drawing/2014/main" id="{0812E933-1F8F-4BA2-8AB3-BBF11787107F}"/>
            </a:ext>
          </a:extLst>
        </xdr:cNvPr>
        <xdr:cNvSpPr txBox="1"/>
      </xdr:nvSpPr>
      <xdr:spPr>
        <a:xfrm>
          <a:off x="32600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35" name="テキスト ボックス 134">
          <a:extLst>
            <a:ext uri="{FF2B5EF4-FFF2-40B4-BE49-F238E27FC236}">
              <a16:creationId xmlns:a16="http://schemas.microsoft.com/office/drawing/2014/main" id="{BF8DB79F-CE6C-4517-B90D-AD48C2FEB35B}"/>
            </a:ext>
          </a:extLst>
        </xdr:cNvPr>
        <xdr:cNvSpPr txBox="1"/>
      </xdr:nvSpPr>
      <xdr:spPr>
        <a:xfrm>
          <a:off x="24549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36" name="テキスト ボックス 135">
          <a:extLst>
            <a:ext uri="{FF2B5EF4-FFF2-40B4-BE49-F238E27FC236}">
              <a16:creationId xmlns:a16="http://schemas.microsoft.com/office/drawing/2014/main" id="{EAFC8B74-7264-400F-8E50-D0007ABE23DB}"/>
            </a:ext>
          </a:extLst>
        </xdr:cNvPr>
        <xdr:cNvSpPr txBox="1"/>
      </xdr:nvSpPr>
      <xdr:spPr>
        <a:xfrm>
          <a:off x="16573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37" name="テキスト ボックス 136">
          <a:extLst>
            <a:ext uri="{FF2B5EF4-FFF2-40B4-BE49-F238E27FC236}">
              <a16:creationId xmlns:a16="http://schemas.microsoft.com/office/drawing/2014/main" id="{D47B9CA3-C5D1-49C4-ABBB-6288807ED9EC}"/>
            </a:ext>
          </a:extLst>
        </xdr:cNvPr>
        <xdr:cNvSpPr txBox="1"/>
      </xdr:nvSpPr>
      <xdr:spPr>
        <a:xfrm>
          <a:off x="8597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164084</xdr:rowOff>
    </xdr:from>
    <xdr:to>
      <xdr:col>24</xdr:col>
      <xdr:colOff>114300</xdr:colOff>
      <xdr:row>61</xdr:row>
      <xdr:rowOff>94234</xdr:rowOff>
    </xdr:to>
    <xdr:sp macro="" textlink="">
      <xdr:nvSpPr>
        <xdr:cNvPr id="138" name="楕円 137">
          <a:extLst>
            <a:ext uri="{FF2B5EF4-FFF2-40B4-BE49-F238E27FC236}">
              <a16:creationId xmlns:a16="http://schemas.microsoft.com/office/drawing/2014/main" id="{4DE5F096-25F3-43A0-809C-7F5CE05AB5C7}"/>
            </a:ext>
          </a:extLst>
        </xdr:cNvPr>
        <xdr:cNvSpPr/>
      </xdr:nvSpPr>
      <xdr:spPr>
        <a:xfrm>
          <a:off x="4131310" y="10454894"/>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142511</xdr:rowOff>
    </xdr:from>
    <xdr:ext cx="405111" cy="259045"/>
    <xdr:sp macro="" textlink="">
      <xdr:nvSpPr>
        <xdr:cNvPr id="139" name="【体育館・プール】&#10;有形固定資産減価償却率該当値テキスト">
          <a:extLst>
            <a:ext uri="{FF2B5EF4-FFF2-40B4-BE49-F238E27FC236}">
              <a16:creationId xmlns:a16="http://schemas.microsoft.com/office/drawing/2014/main" id="{1B8CF444-6DDE-4B65-85DC-CA3A7E0A71EC}"/>
            </a:ext>
          </a:extLst>
        </xdr:cNvPr>
        <xdr:cNvSpPr txBox="1"/>
      </xdr:nvSpPr>
      <xdr:spPr>
        <a:xfrm>
          <a:off x="4212590" y="104276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129794</xdr:rowOff>
    </xdr:from>
    <xdr:to>
      <xdr:col>20</xdr:col>
      <xdr:colOff>38100</xdr:colOff>
      <xdr:row>61</xdr:row>
      <xdr:rowOff>59944</xdr:rowOff>
    </xdr:to>
    <xdr:sp macro="" textlink="">
      <xdr:nvSpPr>
        <xdr:cNvPr id="140" name="楕円 139">
          <a:extLst>
            <a:ext uri="{FF2B5EF4-FFF2-40B4-BE49-F238E27FC236}">
              <a16:creationId xmlns:a16="http://schemas.microsoft.com/office/drawing/2014/main" id="{DB19EF86-7E63-457A-A9CA-EB043ED65B66}"/>
            </a:ext>
          </a:extLst>
        </xdr:cNvPr>
        <xdr:cNvSpPr/>
      </xdr:nvSpPr>
      <xdr:spPr>
        <a:xfrm>
          <a:off x="3388360" y="10420604"/>
          <a:ext cx="7874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9144</xdr:rowOff>
    </xdr:from>
    <xdr:to>
      <xdr:col>24</xdr:col>
      <xdr:colOff>63500</xdr:colOff>
      <xdr:row>61</xdr:row>
      <xdr:rowOff>43434</xdr:rowOff>
    </xdr:to>
    <xdr:cxnSp macro="">
      <xdr:nvCxnSpPr>
        <xdr:cNvPr id="141" name="直線コネクタ 140">
          <a:extLst>
            <a:ext uri="{FF2B5EF4-FFF2-40B4-BE49-F238E27FC236}">
              <a16:creationId xmlns:a16="http://schemas.microsoft.com/office/drawing/2014/main" id="{D83C325C-CA7F-4F51-95A0-21B25FACDB84}"/>
            </a:ext>
          </a:extLst>
        </xdr:cNvPr>
        <xdr:cNvCxnSpPr/>
      </xdr:nvCxnSpPr>
      <xdr:spPr>
        <a:xfrm>
          <a:off x="3431540" y="10469499"/>
          <a:ext cx="74295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111506</xdr:rowOff>
    </xdr:from>
    <xdr:to>
      <xdr:col>15</xdr:col>
      <xdr:colOff>101600</xdr:colOff>
      <xdr:row>62</xdr:row>
      <xdr:rowOff>41656</xdr:rowOff>
    </xdr:to>
    <xdr:sp macro="" textlink="">
      <xdr:nvSpPr>
        <xdr:cNvPr id="142" name="楕円 141">
          <a:extLst>
            <a:ext uri="{FF2B5EF4-FFF2-40B4-BE49-F238E27FC236}">
              <a16:creationId xmlns:a16="http://schemas.microsoft.com/office/drawing/2014/main" id="{B257CDE5-445A-46BB-9846-2226D8A5E2BE}"/>
            </a:ext>
          </a:extLst>
        </xdr:cNvPr>
        <xdr:cNvSpPr/>
      </xdr:nvSpPr>
      <xdr:spPr>
        <a:xfrm>
          <a:off x="2571750" y="10569956"/>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9144</xdr:rowOff>
    </xdr:from>
    <xdr:to>
      <xdr:col>19</xdr:col>
      <xdr:colOff>177800</xdr:colOff>
      <xdr:row>61</xdr:row>
      <xdr:rowOff>162306</xdr:rowOff>
    </xdr:to>
    <xdr:cxnSp macro="">
      <xdr:nvCxnSpPr>
        <xdr:cNvPr id="143" name="直線コネクタ 142">
          <a:extLst>
            <a:ext uri="{FF2B5EF4-FFF2-40B4-BE49-F238E27FC236}">
              <a16:creationId xmlns:a16="http://schemas.microsoft.com/office/drawing/2014/main" id="{A57F5A9A-302A-442B-BBED-4F578AA3D52D}"/>
            </a:ext>
          </a:extLst>
        </xdr:cNvPr>
        <xdr:cNvCxnSpPr/>
      </xdr:nvCxnSpPr>
      <xdr:spPr>
        <a:xfrm flipV="1">
          <a:off x="2626360" y="10469499"/>
          <a:ext cx="805180" cy="153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84074</xdr:rowOff>
    </xdr:from>
    <xdr:to>
      <xdr:col>10</xdr:col>
      <xdr:colOff>165100</xdr:colOff>
      <xdr:row>62</xdr:row>
      <xdr:rowOff>14224</xdr:rowOff>
    </xdr:to>
    <xdr:sp macro="" textlink="">
      <xdr:nvSpPr>
        <xdr:cNvPr id="144" name="楕円 143">
          <a:extLst>
            <a:ext uri="{FF2B5EF4-FFF2-40B4-BE49-F238E27FC236}">
              <a16:creationId xmlns:a16="http://schemas.microsoft.com/office/drawing/2014/main" id="{5E040019-1178-48ED-906E-B06F939E77BA}"/>
            </a:ext>
          </a:extLst>
        </xdr:cNvPr>
        <xdr:cNvSpPr/>
      </xdr:nvSpPr>
      <xdr:spPr>
        <a:xfrm>
          <a:off x="1774190" y="10544429"/>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134874</xdr:rowOff>
    </xdr:from>
    <xdr:to>
      <xdr:col>15</xdr:col>
      <xdr:colOff>50800</xdr:colOff>
      <xdr:row>61</xdr:row>
      <xdr:rowOff>162306</xdr:rowOff>
    </xdr:to>
    <xdr:cxnSp macro="">
      <xdr:nvCxnSpPr>
        <xdr:cNvPr id="145" name="直線コネクタ 144">
          <a:extLst>
            <a:ext uri="{FF2B5EF4-FFF2-40B4-BE49-F238E27FC236}">
              <a16:creationId xmlns:a16="http://schemas.microsoft.com/office/drawing/2014/main" id="{B8ED98BD-9D23-4E3F-AAAA-CADFD69A83F9}"/>
            </a:ext>
          </a:extLst>
        </xdr:cNvPr>
        <xdr:cNvCxnSpPr/>
      </xdr:nvCxnSpPr>
      <xdr:spPr>
        <a:xfrm>
          <a:off x="1828800" y="10589514"/>
          <a:ext cx="797560" cy="33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52070</xdr:rowOff>
    </xdr:from>
    <xdr:to>
      <xdr:col>6</xdr:col>
      <xdr:colOff>38100</xdr:colOff>
      <xdr:row>61</xdr:row>
      <xdr:rowOff>153670</xdr:rowOff>
    </xdr:to>
    <xdr:sp macro="" textlink="">
      <xdr:nvSpPr>
        <xdr:cNvPr id="146" name="楕円 145">
          <a:extLst>
            <a:ext uri="{FF2B5EF4-FFF2-40B4-BE49-F238E27FC236}">
              <a16:creationId xmlns:a16="http://schemas.microsoft.com/office/drawing/2014/main" id="{6F4D9E2D-1533-48BF-801E-74D73A86A33D}"/>
            </a:ext>
          </a:extLst>
        </xdr:cNvPr>
        <xdr:cNvSpPr/>
      </xdr:nvSpPr>
      <xdr:spPr>
        <a:xfrm>
          <a:off x="988060" y="1051433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102870</xdr:rowOff>
    </xdr:from>
    <xdr:to>
      <xdr:col>10</xdr:col>
      <xdr:colOff>114300</xdr:colOff>
      <xdr:row>61</xdr:row>
      <xdr:rowOff>134874</xdr:rowOff>
    </xdr:to>
    <xdr:cxnSp macro="">
      <xdr:nvCxnSpPr>
        <xdr:cNvPr id="147" name="直線コネクタ 146">
          <a:extLst>
            <a:ext uri="{FF2B5EF4-FFF2-40B4-BE49-F238E27FC236}">
              <a16:creationId xmlns:a16="http://schemas.microsoft.com/office/drawing/2014/main" id="{570B3036-812F-4C19-B794-8EE00FA086E4}"/>
            </a:ext>
          </a:extLst>
        </xdr:cNvPr>
        <xdr:cNvCxnSpPr/>
      </xdr:nvCxnSpPr>
      <xdr:spPr>
        <a:xfrm>
          <a:off x="1031240" y="10559415"/>
          <a:ext cx="797560" cy="30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44467</xdr:rowOff>
    </xdr:from>
    <xdr:ext cx="405111" cy="259045"/>
    <xdr:sp macro="" textlink="">
      <xdr:nvSpPr>
        <xdr:cNvPr id="148" name="n_1aveValue【体育館・プール】&#10;有形固定資産減価償却率">
          <a:extLst>
            <a:ext uri="{FF2B5EF4-FFF2-40B4-BE49-F238E27FC236}">
              <a16:creationId xmlns:a16="http://schemas.microsoft.com/office/drawing/2014/main" id="{BFBF305E-93B8-4F09-83EE-F909F2C7129A}"/>
            </a:ext>
          </a:extLst>
        </xdr:cNvPr>
        <xdr:cNvSpPr txBox="1"/>
      </xdr:nvSpPr>
      <xdr:spPr>
        <a:xfrm>
          <a:off x="3239144" y="999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151909</xdr:rowOff>
    </xdr:from>
    <xdr:ext cx="405111" cy="259045"/>
    <xdr:sp macro="" textlink="">
      <xdr:nvSpPr>
        <xdr:cNvPr id="149" name="n_2aveValue【体育館・プール】&#10;有形固定資産減価償却率">
          <a:extLst>
            <a:ext uri="{FF2B5EF4-FFF2-40B4-BE49-F238E27FC236}">
              <a16:creationId xmlns:a16="http://schemas.microsoft.com/office/drawing/2014/main" id="{F9F2D228-793B-4706-8834-47C6E6A2EACF}"/>
            </a:ext>
          </a:extLst>
        </xdr:cNvPr>
        <xdr:cNvSpPr txBox="1"/>
      </xdr:nvSpPr>
      <xdr:spPr>
        <a:xfrm>
          <a:off x="2439044" y="9924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126763</xdr:rowOff>
    </xdr:from>
    <xdr:ext cx="405111" cy="259045"/>
    <xdr:sp macro="" textlink="">
      <xdr:nvSpPr>
        <xdr:cNvPr id="150" name="n_3aveValue【体育館・プール】&#10;有形固定資産減価償却率">
          <a:extLst>
            <a:ext uri="{FF2B5EF4-FFF2-40B4-BE49-F238E27FC236}">
              <a16:creationId xmlns:a16="http://schemas.microsoft.com/office/drawing/2014/main" id="{B9016AF4-1543-4BCC-938A-7F6E94A78C53}"/>
            </a:ext>
          </a:extLst>
        </xdr:cNvPr>
        <xdr:cNvSpPr txBox="1"/>
      </xdr:nvSpPr>
      <xdr:spPr>
        <a:xfrm>
          <a:off x="1641484" y="99032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65041</xdr:rowOff>
    </xdr:from>
    <xdr:ext cx="405111" cy="259045"/>
    <xdr:sp macro="" textlink="">
      <xdr:nvSpPr>
        <xdr:cNvPr id="151" name="n_4aveValue【体育館・プール】&#10;有形固定資産減価償却率">
          <a:extLst>
            <a:ext uri="{FF2B5EF4-FFF2-40B4-BE49-F238E27FC236}">
              <a16:creationId xmlns:a16="http://schemas.microsoft.com/office/drawing/2014/main" id="{B3E7C7D7-0445-4FC4-BAF0-74A6B219F644}"/>
            </a:ext>
          </a:extLst>
        </xdr:cNvPr>
        <xdr:cNvSpPr txBox="1"/>
      </xdr:nvSpPr>
      <xdr:spPr>
        <a:xfrm>
          <a:off x="855354" y="98357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51071</xdr:rowOff>
    </xdr:from>
    <xdr:ext cx="405111" cy="259045"/>
    <xdr:sp macro="" textlink="">
      <xdr:nvSpPr>
        <xdr:cNvPr id="152" name="n_1mainValue【体育館・プール】&#10;有形固定資産減価償却率">
          <a:extLst>
            <a:ext uri="{FF2B5EF4-FFF2-40B4-BE49-F238E27FC236}">
              <a16:creationId xmlns:a16="http://schemas.microsoft.com/office/drawing/2014/main" id="{40D9DCF9-DE27-4157-A434-6948E57312FA}"/>
            </a:ext>
          </a:extLst>
        </xdr:cNvPr>
        <xdr:cNvSpPr txBox="1"/>
      </xdr:nvSpPr>
      <xdr:spPr>
        <a:xfrm>
          <a:off x="3239144" y="105133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32783</xdr:rowOff>
    </xdr:from>
    <xdr:ext cx="405111" cy="259045"/>
    <xdr:sp macro="" textlink="">
      <xdr:nvSpPr>
        <xdr:cNvPr id="153" name="n_2mainValue【体育館・プール】&#10;有形固定資産減価償却率">
          <a:extLst>
            <a:ext uri="{FF2B5EF4-FFF2-40B4-BE49-F238E27FC236}">
              <a16:creationId xmlns:a16="http://schemas.microsoft.com/office/drawing/2014/main" id="{4D26F231-9CC0-43BA-8DC1-09BA650AC24B}"/>
            </a:ext>
          </a:extLst>
        </xdr:cNvPr>
        <xdr:cNvSpPr txBox="1"/>
      </xdr:nvSpPr>
      <xdr:spPr>
        <a:xfrm>
          <a:off x="2439044" y="106607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5351</xdr:rowOff>
    </xdr:from>
    <xdr:ext cx="405111" cy="259045"/>
    <xdr:sp macro="" textlink="">
      <xdr:nvSpPr>
        <xdr:cNvPr id="154" name="n_3mainValue【体育館・プール】&#10;有形固定資産減価償却率">
          <a:extLst>
            <a:ext uri="{FF2B5EF4-FFF2-40B4-BE49-F238E27FC236}">
              <a16:creationId xmlns:a16="http://schemas.microsoft.com/office/drawing/2014/main" id="{F7F708CF-92CB-497A-A84B-6922ABFDBBDA}"/>
            </a:ext>
          </a:extLst>
        </xdr:cNvPr>
        <xdr:cNvSpPr txBox="1"/>
      </xdr:nvSpPr>
      <xdr:spPr>
        <a:xfrm>
          <a:off x="1641484" y="106371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144797</xdr:rowOff>
    </xdr:from>
    <xdr:ext cx="405111" cy="259045"/>
    <xdr:sp macro="" textlink="">
      <xdr:nvSpPr>
        <xdr:cNvPr id="155" name="n_4mainValue【体育館・プール】&#10;有形固定資産減価償却率">
          <a:extLst>
            <a:ext uri="{FF2B5EF4-FFF2-40B4-BE49-F238E27FC236}">
              <a16:creationId xmlns:a16="http://schemas.microsoft.com/office/drawing/2014/main" id="{13AA70D7-2914-4790-989E-D477718DFC1A}"/>
            </a:ext>
          </a:extLst>
        </xdr:cNvPr>
        <xdr:cNvSpPr txBox="1"/>
      </xdr:nvSpPr>
      <xdr:spPr>
        <a:xfrm>
          <a:off x="855354" y="10601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56" name="正方形/長方形 155">
          <a:extLst>
            <a:ext uri="{FF2B5EF4-FFF2-40B4-BE49-F238E27FC236}">
              <a16:creationId xmlns:a16="http://schemas.microsoft.com/office/drawing/2014/main" id="{512C9BCF-F798-4BAF-A5AB-E5FD65FBF33E}"/>
            </a:ext>
          </a:extLst>
        </xdr:cNvPr>
        <xdr:cNvSpPr/>
      </xdr:nvSpPr>
      <xdr:spPr>
        <a:xfrm>
          <a:off x="5960110" y="800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57" name="正方形/長方形 156">
          <a:extLst>
            <a:ext uri="{FF2B5EF4-FFF2-40B4-BE49-F238E27FC236}">
              <a16:creationId xmlns:a16="http://schemas.microsoft.com/office/drawing/2014/main" id="{80CF42A2-F4E8-449D-92AA-E1A01136AC32}"/>
            </a:ext>
          </a:extLst>
        </xdr:cNvPr>
        <xdr:cNvSpPr/>
      </xdr:nvSpPr>
      <xdr:spPr>
        <a:xfrm>
          <a:off x="606044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58" name="正方形/長方形 157">
          <a:extLst>
            <a:ext uri="{FF2B5EF4-FFF2-40B4-BE49-F238E27FC236}">
              <a16:creationId xmlns:a16="http://schemas.microsoft.com/office/drawing/2014/main" id="{3C92B2A1-D8EB-4665-9863-638CBEB78B93}"/>
            </a:ext>
          </a:extLst>
        </xdr:cNvPr>
        <xdr:cNvSpPr/>
      </xdr:nvSpPr>
      <xdr:spPr>
        <a:xfrm>
          <a:off x="606044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59" name="正方形/長方形 158">
          <a:extLst>
            <a:ext uri="{FF2B5EF4-FFF2-40B4-BE49-F238E27FC236}">
              <a16:creationId xmlns:a16="http://schemas.microsoft.com/office/drawing/2014/main" id="{16937042-D85B-4310-9DA9-121192DD1411}"/>
            </a:ext>
          </a:extLst>
        </xdr:cNvPr>
        <xdr:cNvSpPr/>
      </xdr:nvSpPr>
      <xdr:spPr>
        <a:xfrm>
          <a:off x="69888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0" name="正方形/長方形 159">
          <a:extLst>
            <a:ext uri="{FF2B5EF4-FFF2-40B4-BE49-F238E27FC236}">
              <a16:creationId xmlns:a16="http://schemas.microsoft.com/office/drawing/2014/main" id="{F1AEFE92-86CC-478C-AC32-6CD861D06B3C}"/>
            </a:ext>
          </a:extLst>
        </xdr:cNvPr>
        <xdr:cNvSpPr/>
      </xdr:nvSpPr>
      <xdr:spPr>
        <a:xfrm>
          <a:off x="69888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1" name="正方形/長方形 160">
          <a:extLst>
            <a:ext uri="{FF2B5EF4-FFF2-40B4-BE49-F238E27FC236}">
              <a16:creationId xmlns:a16="http://schemas.microsoft.com/office/drawing/2014/main" id="{B8319C64-5319-4C83-BDAD-06905E5793E2}"/>
            </a:ext>
          </a:extLst>
        </xdr:cNvPr>
        <xdr:cNvSpPr/>
      </xdr:nvSpPr>
      <xdr:spPr>
        <a:xfrm>
          <a:off x="80175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2" name="正方形/長方形 161">
          <a:extLst>
            <a:ext uri="{FF2B5EF4-FFF2-40B4-BE49-F238E27FC236}">
              <a16:creationId xmlns:a16="http://schemas.microsoft.com/office/drawing/2014/main" id="{F13CE8A3-FB4E-46CE-8D21-79DC52A81FA6}"/>
            </a:ext>
          </a:extLst>
        </xdr:cNvPr>
        <xdr:cNvSpPr/>
      </xdr:nvSpPr>
      <xdr:spPr>
        <a:xfrm>
          <a:off x="80175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3" name="正方形/長方形 162">
          <a:extLst>
            <a:ext uri="{FF2B5EF4-FFF2-40B4-BE49-F238E27FC236}">
              <a16:creationId xmlns:a16="http://schemas.microsoft.com/office/drawing/2014/main" id="{F49B6CC0-D527-4A1D-9452-DCFC3E7C8940}"/>
            </a:ext>
          </a:extLst>
        </xdr:cNvPr>
        <xdr:cNvSpPr/>
      </xdr:nvSpPr>
      <xdr:spPr>
        <a:xfrm>
          <a:off x="5960110" y="9140190"/>
          <a:ext cx="4248150" cy="22898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68</xdr:row>
      <xdr:rowOff>152400</xdr:rowOff>
    </xdr:from>
    <xdr:to>
      <xdr:col>28</xdr:col>
      <xdr:colOff>152400</xdr:colOff>
      <xdr:row>72</xdr:row>
      <xdr:rowOff>101600</xdr:rowOff>
    </xdr:to>
    <xdr:sp macro="" textlink="">
      <xdr:nvSpPr>
        <xdr:cNvPr id="164" name="正方形/長方形 163">
          <a:extLst>
            <a:ext uri="{FF2B5EF4-FFF2-40B4-BE49-F238E27FC236}">
              <a16:creationId xmlns:a16="http://schemas.microsoft.com/office/drawing/2014/main" id="{F8B0DBF9-2E49-4173-B1AF-C029C483F34C}"/>
            </a:ext>
          </a:extLst>
        </xdr:cNvPr>
        <xdr:cNvSpPr/>
      </xdr:nvSpPr>
      <xdr:spPr>
        <a:xfrm>
          <a:off x="685800" y="1181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5" name="正方形/長方形 164">
          <a:extLst>
            <a:ext uri="{FF2B5EF4-FFF2-40B4-BE49-F238E27FC236}">
              <a16:creationId xmlns:a16="http://schemas.microsoft.com/office/drawing/2014/main" id="{2336B68F-3051-4442-ACAA-1BB79C8CD959}"/>
            </a:ext>
          </a:extLst>
        </xdr:cNvPr>
        <xdr:cNvSpPr/>
      </xdr:nvSpPr>
      <xdr:spPr>
        <a:xfrm>
          <a:off x="8166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6" name="正方形/長方形 165">
          <a:extLst>
            <a:ext uri="{FF2B5EF4-FFF2-40B4-BE49-F238E27FC236}">
              <a16:creationId xmlns:a16="http://schemas.microsoft.com/office/drawing/2014/main" id="{EB046180-6C6A-4312-AEBB-4491E9ED5A57}"/>
            </a:ext>
          </a:extLst>
        </xdr:cNvPr>
        <xdr:cNvSpPr/>
      </xdr:nvSpPr>
      <xdr:spPr>
        <a:xfrm>
          <a:off x="8166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7" name="正方形/長方形 166">
          <a:extLst>
            <a:ext uri="{FF2B5EF4-FFF2-40B4-BE49-F238E27FC236}">
              <a16:creationId xmlns:a16="http://schemas.microsoft.com/office/drawing/2014/main" id="{D06B2FB4-D2C4-4CE4-B85E-91116D9FBB9C}"/>
            </a:ext>
          </a:extLst>
        </xdr:cNvPr>
        <xdr:cNvSpPr/>
      </xdr:nvSpPr>
      <xdr:spPr>
        <a:xfrm>
          <a:off x="17145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8" name="正方形/長方形 167">
          <a:extLst>
            <a:ext uri="{FF2B5EF4-FFF2-40B4-BE49-F238E27FC236}">
              <a16:creationId xmlns:a16="http://schemas.microsoft.com/office/drawing/2014/main" id="{79E777CB-AC7B-40DD-B15A-B84DFE04660A}"/>
            </a:ext>
          </a:extLst>
        </xdr:cNvPr>
        <xdr:cNvSpPr/>
      </xdr:nvSpPr>
      <xdr:spPr>
        <a:xfrm>
          <a:off x="17145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9" name="正方形/長方形 168">
          <a:extLst>
            <a:ext uri="{FF2B5EF4-FFF2-40B4-BE49-F238E27FC236}">
              <a16:creationId xmlns:a16="http://schemas.microsoft.com/office/drawing/2014/main" id="{E7662B68-F966-43AD-A4FD-249688B16F54}"/>
            </a:ext>
          </a:extLst>
        </xdr:cNvPr>
        <xdr:cNvSpPr/>
      </xdr:nvSpPr>
      <xdr:spPr>
        <a:xfrm>
          <a:off x="27432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70" name="正方形/長方形 169">
          <a:extLst>
            <a:ext uri="{FF2B5EF4-FFF2-40B4-BE49-F238E27FC236}">
              <a16:creationId xmlns:a16="http://schemas.microsoft.com/office/drawing/2014/main" id="{C83353DC-F28E-47B3-BD60-9456FCB9F1D0}"/>
            </a:ext>
          </a:extLst>
        </xdr:cNvPr>
        <xdr:cNvSpPr/>
      </xdr:nvSpPr>
      <xdr:spPr>
        <a:xfrm>
          <a:off x="27432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71" name="正方形/長方形 170">
          <a:extLst>
            <a:ext uri="{FF2B5EF4-FFF2-40B4-BE49-F238E27FC236}">
              <a16:creationId xmlns:a16="http://schemas.microsoft.com/office/drawing/2014/main" id="{C0613EA0-9749-4AC9-AFEC-81908C730A93}"/>
            </a:ext>
          </a:extLst>
        </xdr:cNvPr>
        <xdr:cNvSpPr/>
      </xdr:nvSpPr>
      <xdr:spPr>
        <a:xfrm>
          <a:off x="685800" y="1295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72" name="テキスト ボックス 171">
          <a:extLst>
            <a:ext uri="{FF2B5EF4-FFF2-40B4-BE49-F238E27FC236}">
              <a16:creationId xmlns:a16="http://schemas.microsoft.com/office/drawing/2014/main" id="{6DCD1241-211C-4F6E-A3FB-611CC63FF971}"/>
            </a:ext>
          </a:extLst>
        </xdr:cNvPr>
        <xdr:cNvSpPr txBox="1"/>
      </xdr:nvSpPr>
      <xdr:spPr>
        <a:xfrm>
          <a:off x="66675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73" name="直線コネクタ 172">
          <a:extLst>
            <a:ext uri="{FF2B5EF4-FFF2-40B4-BE49-F238E27FC236}">
              <a16:creationId xmlns:a16="http://schemas.microsoft.com/office/drawing/2014/main" id="{DD67B9E3-A88A-44CA-9D9F-73B0731581BF}"/>
            </a:ext>
          </a:extLst>
        </xdr:cNvPr>
        <xdr:cNvCxnSpPr/>
      </xdr:nvCxnSpPr>
      <xdr:spPr>
        <a:xfrm>
          <a:off x="685800" y="1524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74" name="テキスト ボックス 173">
          <a:extLst>
            <a:ext uri="{FF2B5EF4-FFF2-40B4-BE49-F238E27FC236}">
              <a16:creationId xmlns:a16="http://schemas.microsoft.com/office/drawing/2014/main" id="{91028881-DDEC-499B-A0F9-4E1BE928C0CC}"/>
            </a:ext>
          </a:extLst>
        </xdr:cNvPr>
        <xdr:cNvSpPr txBox="1"/>
      </xdr:nvSpPr>
      <xdr:spPr>
        <a:xfrm>
          <a:off x="273866" y="15099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175" name="直線コネクタ 174">
          <a:extLst>
            <a:ext uri="{FF2B5EF4-FFF2-40B4-BE49-F238E27FC236}">
              <a16:creationId xmlns:a16="http://schemas.microsoft.com/office/drawing/2014/main" id="{289C15FE-B250-4660-AC22-97FB3F258AD2}"/>
            </a:ext>
          </a:extLst>
        </xdr:cNvPr>
        <xdr:cNvCxnSpPr/>
      </xdr:nvCxnSpPr>
      <xdr:spPr>
        <a:xfrm>
          <a:off x="685800" y="14782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176" name="テキスト ボックス 175">
          <a:extLst>
            <a:ext uri="{FF2B5EF4-FFF2-40B4-BE49-F238E27FC236}">
              <a16:creationId xmlns:a16="http://schemas.microsoft.com/office/drawing/2014/main" id="{E364897C-DFBA-4C5C-A3A6-8E58E50CDBE0}"/>
            </a:ext>
          </a:extLst>
        </xdr:cNvPr>
        <xdr:cNvSpPr txBox="1"/>
      </xdr:nvSpPr>
      <xdr:spPr>
        <a:xfrm>
          <a:off x="273866" y="146386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177" name="直線コネクタ 176">
          <a:extLst>
            <a:ext uri="{FF2B5EF4-FFF2-40B4-BE49-F238E27FC236}">
              <a16:creationId xmlns:a16="http://schemas.microsoft.com/office/drawing/2014/main" id="{C31FE50F-E024-4E66-892D-8FCB51CE73ED}"/>
            </a:ext>
          </a:extLst>
        </xdr:cNvPr>
        <xdr:cNvCxnSpPr/>
      </xdr:nvCxnSpPr>
      <xdr:spPr>
        <a:xfrm>
          <a:off x="685800" y="143217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178" name="テキスト ボックス 177">
          <a:extLst>
            <a:ext uri="{FF2B5EF4-FFF2-40B4-BE49-F238E27FC236}">
              <a16:creationId xmlns:a16="http://schemas.microsoft.com/office/drawing/2014/main" id="{34033C51-CFA4-4AA6-A3B5-6B9058DF90F1}"/>
            </a:ext>
          </a:extLst>
        </xdr:cNvPr>
        <xdr:cNvSpPr txBox="1"/>
      </xdr:nvSpPr>
      <xdr:spPr>
        <a:xfrm>
          <a:off x="343701" y="141852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179" name="直線コネクタ 178">
          <a:extLst>
            <a:ext uri="{FF2B5EF4-FFF2-40B4-BE49-F238E27FC236}">
              <a16:creationId xmlns:a16="http://schemas.microsoft.com/office/drawing/2014/main" id="{9A74972D-088A-4C02-AFD6-EBD4F2F4F673}"/>
            </a:ext>
          </a:extLst>
        </xdr:cNvPr>
        <xdr:cNvCxnSpPr/>
      </xdr:nvCxnSpPr>
      <xdr:spPr>
        <a:xfrm>
          <a:off x="685800" y="13868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180" name="テキスト ボックス 179">
          <a:extLst>
            <a:ext uri="{FF2B5EF4-FFF2-40B4-BE49-F238E27FC236}">
              <a16:creationId xmlns:a16="http://schemas.microsoft.com/office/drawing/2014/main" id="{22FABE7D-8FB7-4959-93D6-A30E3A3995A3}"/>
            </a:ext>
          </a:extLst>
        </xdr:cNvPr>
        <xdr:cNvSpPr txBox="1"/>
      </xdr:nvSpPr>
      <xdr:spPr>
        <a:xfrm>
          <a:off x="343701" y="137280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181" name="直線コネクタ 180">
          <a:extLst>
            <a:ext uri="{FF2B5EF4-FFF2-40B4-BE49-F238E27FC236}">
              <a16:creationId xmlns:a16="http://schemas.microsoft.com/office/drawing/2014/main" id="{A081BBAA-08B6-4CBD-84DC-C7CD71901DB6}"/>
            </a:ext>
          </a:extLst>
        </xdr:cNvPr>
        <xdr:cNvCxnSpPr/>
      </xdr:nvCxnSpPr>
      <xdr:spPr>
        <a:xfrm>
          <a:off x="685800" y="134112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182" name="テキスト ボックス 181">
          <a:extLst>
            <a:ext uri="{FF2B5EF4-FFF2-40B4-BE49-F238E27FC236}">
              <a16:creationId xmlns:a16="http://schemas.microsoft.com/office/drawing/2014/main" id="{7D0B7F88-08C1-4A4C-873B-436CA1553722}"/>
            </a:ext>
          </a:extLst>
        </xdr:cNvPr>
        <xdr:cNvSpPr txBox="1"/>
      </xdr:nvSpPr>
      <xdr:spPr>
        <a:xfrm>
          <a:off x="343701" y="132670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3" name="直線コネクタ 182">
          <a:extLst>
            <a:ext uri="{FF2B5EF4-FFF2-40B4-BE49-F238E27FC236}">
              <a16:creationId xmlns:a16="http://schemas.microsoft.com/office/drawing/2014/main" id="{D5739DEC-1B06-461C-B608-D1D90C44012D}"/>
            </a:ext>
          </a:extLst>
        </xdr:cNvPr>
        <xdr:cNvCxnSpPr/>
      </xdr:nvCxnSpPr>
      <xdr:spPr>
        <a:xfrm>
          <a:off x="685800" y="1295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184" name="テキスト ボックス 183">
          <a:extLst>
            <a:ext uri="{FF2B5EF4-FFF2-40B4-BE49-F238E27FC236}">
              <a16:creationId xmlns:a16="http://schemas.microsoft.com/office/drawing/2014/main" id="{A3D801FB-9435-492B-A9A2-CC5E56DB4314}"/>
            </a:ext>
          </a:extLst>
        </xdr:cNvPr>
        <xdr:cNvSpPr txBox="1"/>
      </xdr:nvSpPr>
      <xdr:spPr>
        <a:xfrm>
          <a:off x="343701" y="12813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85" name="【福祉施設】&#10;有形固定資産減価償却率グラフ枠">
          <a:extLst>
            <a:ext uri="{FF2B5EF4-FFF2-40B4-BE49-F238E27FC236}">
              <a16:creationId xmlns:a16="http://schemas.microsoft.com/office/drawing/2014/main" id="{1EEDDB8E-FDD6-4CA0-AAAF-0ECEABF91827}"/>
            </a:ext>
          </a:extLst>
        </xdr:cNvPr>
        <xdr:cNvSpPr/>
      </xdr:nvSpPr>
      <xdr:spPr>
        <a:xfrm>
          <a:off x="685800" y="1295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159258</xdr:rowOff>
    </xdr:from>
    <xdr:to>
      <xdr:col>24</xdr:col>
      <xdr:colOff>62865</xdr:colOff>
      <xdr:row>86</xdr:row>
      <xdr:rowOff>15239</xdr:rowOff>
    </xdr:to>
    <xdr:cxnSp macro="">
      <xdr:nvCxnSpPr>
        <xdr:cNvPr id="186" name="直線コネクタ 185">
          <a:extLst>
            <a:ext uri="{FF2B5EF4-FFF2-40B4-BE49-F238E27FC236}">
              <a16:creationId xmlns:a16="http://schemas.microsoft.com/office/drawing/2014/main" id="{E170E881-DF74-4B21-9AA5-B99B26BCC1A3}"/>
            </a:ext>
          </a:extLst>
        </xdr:cNvPr>
        <xdr:cNvCxnSpPr/>
      </xdr:nvCxnSpPr>
      <xdr:spPr>
        <a:xfrm flipV="1">
          <a:off x="4173855" y="13362813"/>
          <a:ext cx="0" cy="14009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19066</xdr:rowOff>
    </xdr:from>
    <xdr:ext cx="405111" cy="259045"/>
    <xdr:sp macro="" textlink="">
      <xdr:nvSpPr>
        <xdr:cNvPr id="187" name="【福祉施設】&#10;有形固定資産減価償却率最小値テキスト">
          <a:extLst>
            <a:ext uri="{FF2B5EF4-FFF2-40B4-BE49-F238E27FC236}">
              <a16:creationId xmlns:a16="http://schemas.microsoft.com/office/drawing/2014/main" id="{83132AEC-5D45-40F0-9314-64139CED80FD}"/>
            </a:ext>
          </a:extLst>
        </xdr:cNvPr>
        <xdr:cNvSpPr txBox="1"/>
      </xdr:nvSpPr>
      <xdr:spPr>
        <a:xfrm>
          <a:off x="4212590" y="147599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15239</xdr:rowOff>
    </xdr:from>
    <xdr:to>
      <xdr:col>24</xdr:col>
      <xdr:colOff>152400</xdr:colOff>
      <xdr:row>86</xdr:row>
      <xdr:rowOff>15239</xdr:rowOff>
    </xdr:to>
    <xdr:cxnSp macro="">
      <xdr:nvCxnSpPr>
        <xdr:cNvPr id="188" name="直線コネクタ 187">
          <a:extLst>
            <a:ext uri="{FF2B5EF4-FFF2-40B4-BE49-F238E27FC236}">
              <a16:creationId xmlns:a16="http://schemas.microsoft.com/office/drawing/2014/main" id="{189FA497-DF09-47D5-A67D-50C21702C0DA}"/>
            </a:ext>
          </a:extLst>
        </xdr:cNvPr>
        <xdr:cNvCxnSpPr/>
      </xdr:nvCxnSpPr>
      <xdr:spPr>
        <a:xfrm>
          <a:off x="4112260" y="1476374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105935</xdr:rowOff>
    </xdr:from>
    <xdr:ext cx="405111" cy="259045"/>
    <xdr:sp macro="" textlink="">
      <xdr:nvSpPr>
        <xdr:cNvPr id="189" name="【福祉施設】&#10;有形固定資産減価償却率最大値テキスト">
          <a:extLst>
            <a:ext uri="{FF2B5EF4-FFF2-40B4-BE49-F238E27FC236}">
              <a16:creationId xmlns:a16="http://schemas.microsoft.com/office/drawing/2014/main" id="{3E54762A-328F-449C-BB9B-C69B4B67E39D}"/>
            </a:ext>
          </a:extLst>
        </xdr:cNvPr>
        <xdr:cNvSpPr txBox="1"/>
      </xdr:nvSpPr>
      <xdr:spPr>
        <a:xfrm>
          <a:off x="4212590" y="131342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159258</xdr:rowOff>
    </xdr:from>
    <xdr:to>
      <xdr:col>24</xdr:col>
      <xdr:colOff>152400</xdr:colOff>
      <xdr:row>77</xdr:row>
      <xdr:rowOff>159258</xdr:rowOff>
    </xdr:to>
    <xdr:cxnSp macro="">
      <xdr:nvCxnSpPr>
        <xdr:cNvPr id="190" name="直線コネクタ 189">
          <a:extLst>
            <a:ext uri="{FF2B5EF4-FFF2-40B4-BE49-F238E27FC236}">
              <a16:creationId xmlns:a16="http://schemas.microsoft.com/office/drawing/2014/main" id="{44768FF9-A355-4B0C-ABCD-6D4870670370}"/>
            </a:ext>
          </a:extLst>
        </xdr:cNvPr>
        <xdr:cNvCxnSpPr/>
      </xdr:nvCxnSpPr>
      <xdr:spPr>
        <a:xfrm>
          <a:off x="4112260" y="1336281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21607</xdr:rowOff>
    </xdr:from>
    <xdr:ext cx="405111" cy="259045"/>
    <xdr:sp macro="" textlink="">
      <xdr:nvSpPr>
        <xdr:cNvPr id="191" name="【福祉施設】&#10;有形固定資産減価償却率平均値テキスト">
          <a:extLst>
            <a:ext uri="{FF2B5EF4-FFF2-40B4-BE49-F238E27FC236}">
              <a16:creationId xmlns:a16="http://schemas.microsoft.com/office/drawing/2014/main" id="{A0564961-6FBA-4E79-9A7C-B4FC02EBD540}"/>
            </a:ext>
          </a:extLst>
        </xdr:cNvPr>
        <xdr:cNvSpPr txBox="1"/>
      </xdr:nvSpPr>
      <xdr:spPr>
        <a:xfrm>
          <a:off x="4212590" y="137337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170180</xdr:rowOff>
    </xdr:from>
    <xdr:to>
      <xdr:col>24</xdr:col>
      <xdr:colOff>114300</xdr:colOff>
      <xdr:row>81</xdr:row>
      <xdr:rowOff>100330</xdr:rowOff>
    </xdr:to>
    <xdr:sp macro="" textlink="">
      <xdr:nvSpPr>
        <xdr:cNvPr id="192" name="フローチャート: 判断 191">
          <a:extLst>
            <a:ext uri="{FF2B5EF4-FFF2-40B4-BE49-F238E27FC236}">
              <a16:creationId xmlns:a16="http://schemas.microsoft.com/office/drawing/2014/main" id="{E4F11D62-6EA4-4F35-96ED-71E50748B22D}"/>
            </a:ext>
          </a:extLst>
        </xdr:cNvPr>
        <xdr:cNvSpPr/>
      </xdr:nvSpPr>
      <xdr:spPr>
        <a:xfrm>
          <a:off x="4131310" y="13889990"/>
          <a:ext cx="9779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147320</xdr:rowOff>
    </xdr:from>
    <xdr:to>
      <xdr:col>20</xdr:col>
      <xdr:colOff>38100</xdr:colOff>
      <xdr:row>81</xdr:row>
      <xdr:rowOff>77470</xdr:rowOff>
    </xdr:to>
    <xdr:sp macro="" textlink="">
      <xdr:nvSpPr>
        <xdr:cNvPr id="193" name="フローチャート: 判断 192">
          <a:extLst>
            <a:ext uri="{FF2B5EF4-FFF2-40B4-BE49-F238E27FC236}">
              <a16:creationId xmlns:a16="http://schemas.microsoft.com/office/drawing/2014/main" id="{32C3515E-80AF-4171-9B2F-117083171B7D}"/>
            </a:ext>
          </a:extLst>
        </xdr:cNvPr>
        <xdr:cNvSpPr/>
      </xdr:nvSpPr>
      <xdr:spPr>
        <a:xfrm>
          <a:off x="3388360" y="13861415"/>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30735</xdr:rowOff>
    </xdr:from>
    <xdr:to>
      <xdr:col>15</xdr:col>
      <xdr:colOff>101600</xdr:colOff>
      <xdr:row>80</xdr:row>
      <xdr:rowOff>132335</xdr:rowOff>
    </xdr:to>
    <xdr:sp macro="" textlink="">
      <xdr:nvSpPr>
        <xdr:cNvPr id="194" name="フローチャート: 判断 193">
          <a:extLst>
            <a:ext uri="{FF2B5EF4-FFF2-40B4-BE49-F238E27FC236}">
              <a16:creationId xmlns:a16="http://schemas.microsoft.com/office/drawing/2014/main" id="{691E07E3-3582-49F7-A5F6-B9BD69432936}"/>
            </a:ext>
          </a:extLst>
        </xdr:cNvPr>
        <xdr:cNvSpPr/>
      </xdr:nvSpPr>
      <xdr:spPr>
        <a:xfrm>
          <a:off x="2571750" y="13744830"/>
          <a:ext cx="9779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1015</xdr:rowOff>
    </xdr:from>
    <xdr:to>
      <xdr:col>10</xdr:col>
      <xdr:colOff>165100</xdr:colOff>
      <xdr:row>80</xdr:row>
      <xdr:rowOff>102615</xdr:rowOff>
    </xdr:to>
    <xdr:sp macro="" textlink="">
      <xdr:nvSpPr>
        <xdr:cNvPr id="195" name="フローチャート: 判断 194">
          <a:extLst>
            <a:ext uri="{FF2B5EF4-FFF2-40B4-BE49-F238E27FC236}">
              <a16:creationId xmlns:a16="http://schemas.microsoft.com/office/drawing/2014/main" id="{2DCBDE6B-C687-4D86-BF76-9EA446AC0FF4}"/>
            </a:ext>
          </a:extLst>
        </xdr:cNvPr>
        <xdr:cNvSpPr/>
      </xdr:nvSpPr>
      <xdr:spPr>
        <a:xfrm>
          <a:off x="1774190" y="13717015"/>
          <a:ext cx="1092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119887</xdr:rowOff>
    </xdr:from>
    <xdr:to>
      <xdr:col>6</xdr:col>
      <xdr:colOff>38100</xdr:colOff>
      <xdr:row>80</xdr:row>
      <xdr:rowOff>50037</xdr:rowOff>
    </xdr:to>
    <xdr:sp macro="" textlink="">
      <xdr:nvSpPr>
        <xdr:cNvPr id="196" name="フローチャート: 判断 195">
          <a:extLst>
            <a:ext uri="{FF2B5EF4-FFF2-40B4-BE49-F238E27FC236}">
              <a16:creationId xmlns:a16="http://schemas.microsoft.com/office/drawing/2014/main" id="{40E11216-B0E4-48E4-974B-CFA58F97F6F1}"/>
            </a:ext>
          </a:extLst>
        </xdr:cNvPr>
        <xdr:cNvSpPr/>
      </xdr:nvSpPr>
      <xdr:spPr>
        <a:xfrm>
          <a:off x="988060" y="13666342"/>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97" name="テキスト ボックス 196">
          <a:extLst>
            <a:ext uri="{FF2B5EF4-FFF2-40B4-BE49-F238E27FC236}">
              <a16:creationId xmlns:a16="http://schemas.microsoft.com/office/drawing/2014/main" id="{8A586603-EA9F-4EFD-90CD-0458863C15FD}"/>
            </a:ext>
          </a:extLst>
        </xdr:cNvPr>
        <xdr:cNvSpPr txBox="1"/>
      </xdr:nvSpPr>
      <xdr:spPr>
        <a:xfrm>
          <a:off x="400304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98" name="テキスト ボックス 197">
          <a:extLst>
            <a:ext uri="{FF2B5EF4-FFF2-40B4-BE49-F238E27FC236}">
              <a16:creationId xmlns:a16="http://schemas.microsoft.com/office/drawing/2014/main" id="{A7AF5C06-CC78-4181-83E5-E8CEFB2F12CA}"/>
            </a:ext>
          </a:extLst>
        </xdr:cNvPr>
        <xdr:cNvSpPr txBox="1"/>
      </xdr:nvSpPr>
      <xdr:spPr>
        <a:xfrm>
          <a:off x="32600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99" name="テキスト ボックス 198">
          <a:extLst>
            <a:ext uri="{FF2B5EF4-FFF2-40B4-BE49-F238E27FC236}">
              <a16:creationId xmlns:a16="http://schemas.microsoft.com/office/drawing/2014/main" id="{E48334F3-A283-44F9-8391-C9DE76049D20}"/>
            </a:ext>
          </a:extLst>
        </xdr:cNvPr>
        <xdr:cNvSpPr txBox="1"/>
      </xdr:nvSpPr>
      <xdr:spPr>
        <a:xfrm>
          <a:off x="24549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00" name="テキスト ボックス 199">
          <a:extLst>
            <a:ext uri="{FF2B5EF4-FFF2-40B4-BE49-F238E27FC236}">
              <a16:creationId xmlns:a16="http://schemas.microsoft.com/office/drawing/2014/main" id="{297E8AC3-2E83-4259-9640-D294FFEFDAA4}"/>
            </a:ext>
          </a:extLst>
        </xdr:cNvPr>
        <xdr:cNvSpPr txBox="1"/>
      </xdr:nvSpPr>
      <xdr:spPr>
        <a:xfrm>
          <a:off x="16573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01" name="テキスト ボックス 200">
          <a:extLst>
            <a:ext uri="{FF2B5EF4-FFF2-40B4-BE49-F238E27FC236}">
              <a16:creationId xmlns:a16="http://schemas.microsoft.com/office/drawing/2014/main" id="{48D31AE0-E264-49F6-B1BD-B86C44514C6D}"/>
            </a:ext>
          </a:extLst>
        </xdr:cNvPr>
        <xdr:cNvSpPr txBox="1"/>
      </xdr:nvSpPr>
      <xdr:spPr>
        <a:xfrm>
          <a:off x="8597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81026</xdr:rowOff>
    </xdr:from>
    <xdr:to>
      <xdr:col>24</xdr:col>
      <xdr:colOff>114300</xdr:colOff>
      <xdr:row>86</xdr:row>
      <xdr:rowOff>11176</xdr:rowOff>
    </xdr:to>
    <xdr:sp macro="" textlink="">
      <xdr:nvSpPr>
        <xdr:cNvPr id="202" name="楕円 201">
          <a:extLst>
            <a:ext uri="{FF2B5EF4-FFF2-40B4-BE49-F238E27FC236}">
              <a16:creationId xmlns:a16="http://schemas.microsoft.com/office/drawing/2014/main" id="{BE40B922-FBDC-4E8B-9511-FA1AA1463579}"/>
            </a:ext>
          </a:extLst>
        </xdr:cNvPr>
        <xdr:cNvSpPr/>
      </xdr:nvSpPr>
      <xdr:spPr>
        <a:xfrm>
          <a:off x="4131310" y="14656181"/>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167403</xdr:rowOff>
    </xdr:from>
    <xdr:ext cx="405111" cy="259045"/>
    <xdr:sp macro="" textlink="">
      <xdr:nvSpPr>
        <xdr:cNvPr id="203" name="【福祉施設】&#10;有形固定資産減価償却率該当値テキスト">
          <a:extLst>
            <a:ext uri="{FF2B5EF4-FFF2-40B4-BE49-F238E27FC236}">
              <a16:creationId xmlns:a16="http://schemas.microsoft.com/office/drawing/2014/main" id="{13D021F2-9F6A-4DC4-BB18-D3DDEC8CC122}"/>
            </a:ext>
          </a:extLst>
        </xdr:cNvPr>
        <xdr:cNvSpPr txBox="1"/>
      </xdr:nvSpPr>
      <xdr:spPr>
        <a:xfrm>
          <a:off x="4212590" y="14573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156463</xdr:rowOff>
    </xdr:from>
    <xdr:to>
      <xdr:col>20</xdr:col>
      <xdr:colOff>38100</xdr:colOff>
      <xdr:row>85</xdr:row>
      <xdr:rowOff>86613</xdr:rowOff>
    </xdr:to>
    <xdr:sp macro="" textlink="">
      <xdr:nvSpPr>
        <xdr:cNvPr id="204" name="楕円 203">
          <a:extLst>
            <a:ext uri="{FF2B5EF4-FFF2-40B4-BE49-F238E27FC236}">
              <a16:creationId xmlns:a16="http://schemas.microsoft.com/office/drawing/2014/main" id="{72342D82-F8A6-4EF0-AF71-C435FAFC8FA4}"/>
            </a:ext>
          </a:extLst>
        </xdr:cNvPr>
        <xdr:cNvSpPr/>
      </xdr:nvSpPr>
      <xdr:spPr>
        <a:xfrm>
          <a:off x="3388360" y="1456016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35813</xdr:rowOff>
    </xdr:from>
    <xdr:to>
      <xdr:col>24</xdr:col>
      <xdr:colOff>63500</xdr:colOff>
      <xdr:row>85</xdr:row>
      <xdr:rowOff>131826</xdr:rowOff>
    </xdr:to>
    <xdr:cxnSp macro="">
      <xdr:nvCxnSpPr>
        <xdr:cNvPr id="205" name="直線コネクタ 204">
          <a:extLst>
            <a:ext uri="{FF2B5EF4-FFF2-40B4-BE49-F238E27FC236}">
              <a16:creationId xmlns:a16="http://schemas.microsoft.com/office/drawing/2014/main" id="{9C1570D7-8EC1-4CA8-9882-3EE73C30BB8C}"/>
            </a:ext>
          </a:extLst>
        </xdr:cNvPr>
        <xdr:cNvCxnSpPr/>
      </xdr:nvCxnSpPr>
      <xdr:spPr>
        <a:xfrm>
          <a:off x="3431540" y="14609063"/>
          <a:ext cx="742950" cy="99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60452</xdr:rowOff>
    </xdr:from>
    <xdr:to>
      <xdr:col>15</xdr:col>
      <xdr:colOff>101600</xdr:colOff>
      <xdr:row>84</xdr:row>
      <xdr:rowOff>162052</xdr:rowOff>
    </xdr:to>
    <xdr:sp macro="" textlink="">
      <xdr:nvSpPr>
        <xdr:cNvPr id="206" name="楕円 205">
          <a:extLst>
            <a:ext uri="{FF2B5EF4-FFF2-40B4-BE49-F238E27FC236}">
              <a16:creationId xmlns:a16="http://schemas.microsoft.com/office/drawing/2014/main" id="{2FD3A85E-3C35-4844-8318-1AEBD8522DAB}"/>
            </a:ext>
          </a:extLst>
        </xdr:cNvPr>
        <xdr:cNvSpPr/>
      </xdr:nvSpPr>
      <xdr:spPr>
        <a:xfrm>
          <a:off x="2571750" y="14458442"/>
          <a:ext cx="9779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111252</xdr:rowOff>
    </xdr:from>
    <xdr:to>
      <xdr:col>19</xdr:col>
      <xdr:colOff>177800</xdr:colOff>
      <xdr:row>85</xdr:row>
      <xdr:rowOff>35813</xdr:rowOff>
    </xdr:to>
    <xdr:cxnSp macro="">
      <xdr:nvCxnSpPr>
        <xdr:cNvPr id="207" name="直線コネクタ 206">
          <a:extLst>
            <a:ext uri="{FF2B5EF4-FFF2-40B4-BE49-F238E27FC236}">
              <a16:creationId xmlns:a16="http://schemas.microsoft.com/office/drawing/2014/main" id="{97C9ACB7-0ED1-4A48-ABFE-0FE7E0CCE741}"/>
            </a:ext>
          </a:extLst>
        </xdr:cNvPr>
        <xdr:cNvCxnSpPr/>
      </xdr:nvCxnSpPr>
      <xdr:spPr>
        <a:xfrm>
          <a:off x="2626360" y="14513052"/>
          <a:ext cx="805180" cy="96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135889</xdr:rowOff>
    </xdr:from>
    <xdr:to>
      <xdr:col>10</xdr:col>
      <xdr:colOff>165100</xdr:colOff>
      <xdr:row>84</xdr:row>
      <xdr:rowOff>66039</xdr:rowOff>
    </xdr:to>
    <xdr:sp macro="" textlink="">
      <xdr:nvSpPr>
        <xdr:cNvPr id="208" name="楕円 207">
          <a:extLst>
            <a:ext uri="{FF2B5EF4-FFF2-40B4-BE49-F238E27FC236}">
              <a16:creationId xmlns:a16="http://schemas.microsoft.com/office/drawing/2014/main" id="{27649EB3-27C1-4565-9641-513CAC86F7EC}"/>
            </a:ext>
          </a:extLst>
        </xdr:cNvPr>
        <xdr:cNvSpPr/>
      </xdr:nvSpPr>
      <xdr:spPr>
        <a:xfrm>
          <a:off x="1774190" y="14362429"/>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15239</xdr:rowOff>
    </xdr:from>
    <xdr:to>
      <xdr:col>15</xdr:col>
      <xdr:colOff>50800</xdr:colOff>
      <xdr:row>84</xdr:row>
      <xdr:rowOff>111252</xdr:rowOff>
    </xdr:to>
    <xdr:cxnSp macro="">
      <xdr:nvCxnSpPr>
        <xdr:cNvPr id="209" name="直線コネクタ 208">
          <a:extLst>
            <a:ext uri="{FF2B5EF4-FFF2-40B4-BE49-F238E27FC236}">
              <a16:creationId xmlns:a16="http://schemas.microsoft.com/office/drawing/2014/main" id="{D049F94C-364F-4735-A108-09A835481A18}"/>
            </a:ext>
          </a:extLst>
        </xdr:cNvPr>
        <xdr:cNvCxnSpPr/>
      </xdr:nvCxnSpPr>
      <xdr:spPr>
        <a:xfrm>
          <a:off x="1828800" y="14420849"/>
          <a:ext cx="797560" cy="92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39878</xdr:rowOff>
    </xdr:from>
    <xdr:to>
      <xdr:col>6</xdr:col>
      <xdr:colOff>38100</xdr:colOff>
      <xdr:row>83</xdr:row>
      <xdr:rowOff>141478</xdr:rowOff>
    </xdr:to>
    <xdr:sp macro="" textlink="">
      <xdr:nvSpPr>
        <xdr:cNvPr id="210" name="楕円 209">
          <a:extLst>
            <a:ext uri="{FF2B5EF4-FFF2-40B4-BE49-F238E27FC236}">
              <a16:creationId xmlns:a16="http://schemas.microsoft.com/office/drawing/2014/main" id="{0CBEE35A-B52B-4B46-90B8-6F1BFC93D415}"/>
            </a:ext>
          </a:extLst>
        </xdr:cNvPr>
        <xdr:cNvSpPr/>
      </xdr:nvSpPr>
      <xdr:spPr>
        <a:xfrm>
          <a:off x="988060" y="14270228"/>
          <a:ext cx="7874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90678</xdr:rowOff>
    </xdr:from>
    <xdr:to>
      <xdr:col>10</xdr:col>
      <xdr:colOff>114300</xdr:colOff>
      <xdr:row>84</xdr:row>
      <xdr:rowOff>15239</xdr:rowOff>
    </xdr:to>
    <xdr:cxnSp macro="">
      <xdr:nvCxnSpPr>
        <xdr:cNvPr id="211" name="直線コネクタ 210">
          <a:extLst>
            <a:ext uri="{FF2B5EF4-FFF2-40B4-BE49-F238E27FC236}">
              <a16:creationId xmlns:a16="http://schemas.microsoft.com/office/drawing/2014/main" id="{F628810D-0DC2-4B91-A707-982464AE05F5}"/>
            </a:ext>
          </a:extLst>
        </xdr:cNvPr>
        <xdr:cNvCxnSpPr/>
      </xdr:nvCxnSpPr>
      <xdr:spPr>
        <a:xfrm>
          <a:off x="1031240" y="14324838"/>
          <a:ext cx="797560" cy="96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93997</xdr:rowOff>
    </xdr:from>
    <xdr:ext cx="405111" cy="259045"/>
    <xdr:sp macro="" textlink="">
      <xdr:nvSpPr>
        <xdr:cNvPr id="212" name="n_1aveValue【福祉施設】&#10;有形固定資産減価償却率">
          <a:extLst>
            <a:ext uri="{FF2B5EF4-FFF2-40B4-BE49-F238E27FC236}">
              <a16:creationId xmlns:a16="http://schemas.microsoft.com/office/drawing/2014/main" id="{B9E4222B-6160-4BED-AF35-BCD18CE1ADB3}"/>
            </a:ext>
          </a:extLst>
        </xdr:cNvPr>
        <xdr:cNvSpPr txBox="1"/>
      </xdr:nvSpPr>
      <xdr:spPr>
        <a:xfrm>
          <a:off x="3239144" y="1364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148862</xdr:rowOff>
    </xdr:from>
    <xdr:ext cx="405111" cy="259045"/>
    <xdr:sp macro="" textlink="">
      <xdr:nvSpPr>
        <xdr:cNvPr id="213" name="n_2aveValue【福祉施設】&#10;有形固定資産減価償却率">
          <a:extLst>
            <a:ext uri="{FF2B5EF4-FFF2-40B4-BE49-F238E27FC236}">
              <a16:creationId xmlns:a16="http://schemas.microsoft.com/office/drawing/2014/main" id="{4528BBDC-A86C-4F2E-A7EF-1913292B0124}"/>
            </a:ext>
          </a:extLst>
        </xdr:cNvPr>
        <xdr:cNvSpPr txBox="1"/>
      </xdr:nvSpPr>
      <xdr:spPr>
        <a:xfrm>
          <a:off x="2439044" y="13521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119142</xdr:rowOff>
    </xdr:from>
    <xdr:ext cx="405111" cy="259045"/>
    <xdr:sp macro="" textlink="">
      <xdr:nvSpPr>
        <xdr:cNvPr id="214" name="n_3aveValue【福祉施設】&#10;有形固定資産減価償却率">
          <a:extLst>
            <a:ext uri="{FF2B5EF4-FFF2-40B4-BE49-F238E27FC236}">
              <a16:creationId xmlns:a16="http://schemas.microsoft.com/office/drawing/2014/main" id="{707EA5BF-4BA9-40B4-9455-B277880DB8CE}"/>
            </a:ext>
          </a:extLst>
        </xdr:cNvPr>
        <xdr:cNvSpPr txBox="1"/>
      </xdr:nvSpPr>
      <xdr:spPr>
        <a:xfrm>
          <a:off x="1641484" y="13494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66564</xdr:rowOff>
    </xdr:from>
    <xdr:ext cx="405111" cy="259045"/>
    <xdr:sp macro="" textlink="">
      <xdr:nvSpPr>
        <xdr:cNvPr id="215" name="n_4aveValue【福祉施設】&#10;有形固定資産減価償却率">
          <a:extLst>
            <a:ext uri="{FF2B5EF4-FFF2-40B4-BE49-F238E27FC236}">
              <a16:creationId xmlns:a16="http://schemas.microsoft.com/office/drawing/2014/main" id="{22763698-F9EC-4552-BD74-5157DCA2C289}"/>
            </a:ext>
          </a:extLst>
        </xdr:cNvPr>
        <xdr:cNvSpPr txBox="1"/>
      </xdr:nvSpPr>
      <xdr:spPr>
        <a:xfrm>
          <a:off x="855354" y="134377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77740</xdr:rowOff>
    </xdr:from>
    <xdr:ext cx="405111" cy="259045"/>
    <xdr:sp macro="" textlink="">
      <xdr:nvSpPr>
        <xdr:cNvPr id="216" name="n_1mainValue【福祉施設】&#10;有形固定資産減価償却率">
          <a:extLst>
            <a:ext uri="{FF2B5EF4-FFF2-40B4-BE49-F238E27FC236}">
              <a16:creationId xmlns:a16="http://schemas.microsoft.com/office/drawing/2014/main" id="{34EFF93F-1874-470E-8BCF-FF92AD3E80D9}"/>
            </a:ext>
          </a:extLst>
        </xdr:cNvPr>
        <xdr:cNvSpPr txBox="1"/>
      </xdr:nvSpPr>
      <xdr:spPr>
        <a:xfrm>
          <a:off x="3239144" y="14650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153179</xdr:rowOff>
    </xdr:from>
    <xdr:ext cx="405111" cy="259045"/>
    <xdr:sp macro="" textlink="">
      <xdr:nvSpPr>
        <xdr:cNvPr id="217" name="n_2mainValue【福祉施設】&#10;有形固定資産減価償却率">
          <a:extLst>
            <a:ext uri="{FF2B5EF4-FFF2-40B4-BE49-F238E27FC236}">
              <a16:creationId xmlns:a16="http://schemas.microsoft.com/office/drawing/2014/main" id="{2919F614-1DDC-4C17-BBD1-EA68B58C6DEF}"/>
            </a:ext>
          </a:extLst>
        </xdr:cNvPr>
        <xdr:cNvSpPr txBox="1"/>
      </xdr:nvSpPr>
      <xdr:spPr>
        <a:xfrm>
          <a:off x="2439044" y="145549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57166</xdr:rowOff>
    </xdr:from>
    <xdr:ext cx="405111" cy="259045"/>
    <xdr:sp macro="" textlink="">
      <xdr:nvSpPr>
        <xdr:cNvPr id="218" name="n_3mainValue【福祉施設】&#10;有形固定資産減価償却率">
          <a:extLst>
            <a:ext uri="{FF2B5EF4-FFF2-40B4-BE49-F238E27FC236}">
              <a16:creationId xmlns:a16="http://schemas.microsoft.com/office/drawing/2014/main" id="{8B41784F-E3F5-4A9F-A03E-2BBF1ABBAC17}"/>
            </a:ext>
          </a:extLst>
        </xdr:cNvPr>
        <xdr:cNvSpPr txBox="1"/>
      </xdr:nvSpPr>
      <xdr:spPr>
        <a:xfrm>
          <a:off x="1641484" y="144551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132605</xdr:rowOff>
    </xdr:from>
    <xdr:ext cx="405111" cy="259045"/>
    <xdr:sp macro="" textlink="">
      <xdr:nvSpPr>
        <xdr:cNvPr id="219" name="n_4mainValue【福祉施設】&#10;有形固定資産減価償却率">
          <a:extLst>
            <a:ext uri="{FF2B5EF4-FFF2-40B4-BE49-F238E27FC236}">
              <a16:creationId xmlns:a16="http://schemas.microsoft.com/office/drawing/2014/main" id="{80B052D1-4542-495A-9306-3A3632E4C2E8}"/>
            </a:ext>
          </a:extLst>
        </xdr:cNvPr>
        <xdr:cNvSpPr txBox="1"/>
      </xdr:nvSpPr>
      <xdr:spPr>
        <a:xfrm>
          <a:off x="855354" y="143667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20" name="正方形/長方形 219">
          <a:extLst>
            <a:ext uri="{FF2B5EF4-FFF2-40B4-BE49-F238E27FC236}">
              <a16:creationId xmlns:a16="http://schemas.microsoft.com/office/drawing/2014/main" id="{5AD1B12C-8CBD-4B77-AFC4-C5E129420CC9}"/>
            </a:ext>
          </a:extLst>
        </xdr:cNvPr>
        <xdr:cNvSpPr/>
      </xdr:nvSpPr>
      <xdr:spPr>
        <a:xfrm>
          <a:off x="5960110" y="1181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21" name="正方形/長方形 220">
          <a:extLst>
            <a:ext uri="{FF2B5EF4-FFF2-40B4-BE49-F238E27FC236}">
              <a16:creationId xmlns:a16="http://schemas.microsoft.com/office/drawing/2014/main" id="{CB161AC3-08D0-442A-8C21-2F3A03377E17}"/>
            </a:ext>
          </a:extLst>
        </xdr:cNvPr>
        <xdr:cNvSpPr/>
      </xdr:nvSpPr>
      <xdr:spPr>
        <a:xfrm>
          <a:off x="606044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2" name="正方形/長方形 221">
          <a:extLst>
            <a:ext uri="{FF2B5EF4-FFF2-40B4-BE49-F238E27FC236}">
              <a16:creationId xmlns:a16="http://schemas.microsoft.com/office/drawing/2014/main" id="{6CC80E42-D289-4A1F-869C-9E000FBBB80F}"/>
            </a:ext>
          </a:extLst>
        </xdr:cNvPr>
        <xdr:cNvSpPr/>
      </xdr:nvSpPr>
      <xdr:spPr>
        <a:xfrm>
          <a:off x="606044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3" name="正方形/長方形 222">
          <a:extLst>
            <a:ext uri="{FF2B5EF4-FFF2-40B4-BE49-F238E27FC236}">
              <a16:creationId xmlns:a16="http://schemas.microsoft.com/office/drawing/2014/main" id="{A2CA17F8-38DD-41CC-8583-D8B64AF7B88F}"/>
            </a:ext>
          </a:extLst>
        </xdr:cNvPr>
        <xdr:cNvSpPr/>
      </xdr:nvSpPr>
      <xdr:spPr>
        <a:xfrm>
          <a:off x="69888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4" name="正方形/長方形 223">
          <a:extLst>
            <a:ext uri="{FF2B5EF4-FFF2-40B4-BE49-F238E27FC236}">
              <a16:creationId xmlns:a16="http://schemas.microsoft.com/office/drawing/2014/main" id="{0853B476-7518-4A0A-81A3-50C0226048FF}"/>
            </a:ext>
          </a:extLst>
        </xdr:cNvPr>
        <xdr:cNvSpPr/>
      </xdr:nvSpPr>
      <xdr:spPr>
        <a:xfrm>
          <a:off x="69888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25" name="正方形/長方形 224">
          <a:extLst>
            <a:ext uri="{FF2B5EF4-FFF2-40B4-BE49-F238E27FC236}">
              <a16:creationId xmlns:a16="http://schemas.microsoft.com/office/drawing/2014/main" id="{7DE23CC5-8E86-43C1-BED8-70E966D42DE3}"/>
            </a:ext>
          </a:extLst>
        </xdr:cNvPr>
        <xdr:cNvSpPr/>
      </xdr:nvSpPr>
      <xdr:spPr>
        <a:xfrm>
          <a:off x="80175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26" name="正方形/長方形 225">
          <a:extLst>
            <a:ext uri="{FF2B5EF4-FFF2-40B4-BE49-F238E27FC236}">
              <a16:creationId xmlns:a16="http://schemas.microsoft.com/office/drawing/2014/main" id="{1A97FA02-CB4B-44F7-8875-5021B7F5E8E6}"/>
            </a:ext>
          </a:extLst>
        </xdr:cNvPr>
        <xdr:cNvSpPr/>
      </xdr:nvSpPr>
      <xdr:spPr>
        <a:xfrm>
          <a:off x="80175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27" name="正方形/長方形 226">
          <a:extLst>
            <a:ext uri="{FF2B5EF4-FFF2-40B4-BE49-F238E27FC236}">
              <a16:creationId xmlns:a16="http://schemas.microsoft.com/office/drawing/2014/main" id="{FACD7C9D-3138-4397-86BD-211FC3B83E7A}"/>
            </a:ext>
          </a:extLst>
        </xdr:cNvPr>
        <xdr:cNvSpPr/>
      </xdr:nvSpPr>
      <xdr:spPr>
        <a:xfrm>
          <a:off x="5960110" y="12950190"/>
          <a:ext cx="4248150" cy="22898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28" name="正方形/長方形 227">
          <a:extLst>
            <a:ext uri="{FF2B5EF4-FFF2-40B4-BE49-F238E27FC236}">
              <a16:creationId xmlns:a16="http://schemas.microsoft.com/office/drawing/2014/main" id="{89FED731-CBD7-4846-9038-D8D41991B945}"/>
            </a:ext>
          </a:extLst>
        </xdr:cNvPr>
        <xdr:cNvSpPr/>
      </xdr:nvSpPr>
      <xdr:spPr>
        <a:xfrm>
          <a:off x="685800" y="1561719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29" name="正方形/長方形 228">
          <a:extLst>
            <a:ext uri="{FF2B5EF4-FFF2-40B4-BE49-F238E27FC236}">
              <a16:creationId xmlns:a16="http://schemas.microsoft.com/office/drawing/2014/main" id="{7813DCC0-732A-4692-B5B3-78C17462D6CF}"/>
            </a:ext>
          </a:extLst>
        </xdr:cNvPr>
        <xdr:cNvSpPr/>
      </xdr:nvSpPr>
      <xdr:spPr>
        <a:xfrm>
          <a:off x="8166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30" name="正方形/長方形 229">
          <a:extLst>
            <a:ext uri="{FF2B5EF4-FFF2-40B4-BE49-F238E27FC236}">
              <a16:creationId xmlns:a16="http://schemas.microsoft.com/office/drawing/2014/main" id="{3066A47A-FEF9-4A1A-B708-7148F6652F26}"/>
            </a:ext>
          </a:extLst>
        </xdr:cNvPr>
        <xdr:cNvSpPr/>
      </xdr:nvSpPr>
      <xdr:spPr>
        <a:xfrm>
          <a:off x="8166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31" name="正方形/長方形 230">
          <a:extLst>
            <a:ext uri="{FF2B5EF4-FFF2-40B4-BE49-F238E27FC236}">
              <a16:creationId xmlns:a16="http://schemas.microsoft.com/office/drawing/2014/main" id="{36CE4BC8-D6B9-4A52-8F61-A450D4EE56E5}"/>
            </a:ext>
          </a:extLst>
        </xdr:cNvPr>
        <xdr:cNvSpPr/>
      </xdr:nvSpPr>
      <xdr:spPr>
        <a:xfrm>
          <a:off x="17145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32" name="正方形/長方形 231">
          <a:extLst>
            <a:ext uri="{FF2B5EF4-FFF2-40B4-BE49-F238E27FC236}">
              <a16:creationId xmlns:a16="http://schemas.microsoft.com/office/drawing/2014/main" id="{6010F143-DD12-4B14-B737-F9938A5AF2E9}"/>
            </a:ext>
          </a:extLst>
        </xdr:cNvPr>
        <xdr:cNvSpPr/>
      </xdr:nvSpPr>
      <xdr:spPr>
        <a:xfrm>
          <a:off x="17145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33" name="正方形/長方形 232">
          <a:extLst>
            <a:ext uri="{FF2B5EF4-FFF2-40B4-BE49-F238E27FC236}">
              <a16:creationId xmlns:a16="http://schemas.microsoft.com/office/drawing/2014/main" id="{3603E25E-4B88-4489-A16D-59063D37BC47}"/>
            </a:ext>
          </a:extLst>
        </xdr:cNvPr>
        <xdr:cNvSpPr/>
      </xdr:nvSpPr>
      <xdr:spPr>
        <a:xfrm>
          <a:off x="27432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34" name="正方形/長方形 233">
          <a:extLst>
            <a:ext uri="{FF2B5EF4-FFF2-40B4-BE49-F238E27FC236}">
              <a16:creationId xmlns:a16="http://schemas.microsoft.com/office/drawing/2014/main" id="{FB979C5F-7126-433A-921A-6FB7D96003F4}"/>
            </a:ext>
          </a:extLst>
        </xdr:cNvPr>
        <xdr:cNvSpPr/>
      </xdr:nvSpPr>
      <xdr:spPr>
        <a:xfrm>
          <a:off x="27432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35" name="正方形/長方形 234">
          <a:extLst>
            <a:ext uri="{FF2B5EF4-FFF2-40B4-BE49-F238E27FC236}">
              <a16:creationId xmlns:a16="http://schemas.microsoft.com/office/drawing/2014/main" id="{3738398B-7F6F-41D9-A4F5-B4D0F399EC25}"/>
            </a:ext>
          </a:extLst>
        </xdr:cNvPr>
        <xdr:cNvSpPr/>
      </xdr:nvSpPr>
      <xdr:spPr>
        <a:xfrm>
          <a:off x="685800" y="1676019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36" name="テキスト ボックス 235">
          <a:extLst>
            <a:ext uri="{FF2B5EF4-FFF2-40B4-BE49-F238E27FC236}">
              <a16:creationId xmlns:a16="http://schemas.microsoft.com/office/drawing/2014/main" id="{1BF48F4B-98E8-49CE-A907-58E13F6281DC}"/>
            </a:ext>
          </a:extLst>
        </xdr:cNvPr>
        <xdr:cNvSpPr txBox="1"/>
      </xdr:nvSpPr>
      <xdr:spPr>
        <a:xfrm>
          <a:off x="66675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37" name="直線コネクタ 236">
          <a:extLst>
            <a:ext uri="{FF2B5EF4-FFF2-40B4-BE49-F238E27FC236}">
              <a16:creationId xmlns:a16="http://schemas.microsoft.com/office/drawing/2014/main" id="{8FC6A79D-7E70-4A2C-AD8E-B8A4AD6DF89C}"/>
            </a:ext>
          </a:extLst>
        </xdr:cNvPr>
        <xdr:cNvCxnSpPr/>
      </xdr:nvCxnSpPr>
      <xdr:spPr>
        <a:xfrm>
          <a:off x="685800" y="19046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38" name="テキスト ボックス 237">
          <a:extLst>
            <a:ext uri="{FF2B5EF4-FFF2-40B4-BE49-F238E27FC236}">
              <a16:creationId xmlns:a16="http://schemas.microsoft.com/office/drawing/2014/main" id="{50F9039F-EA09-4006-A250-B9E3304BFD50}"/>
            </a:ext>
          </a:extLst>
        </xdr:cNvPr>
        <xdr:cNvSpPr txBox="1"/>
      </xdr:nvSpPr>
      <xdr:spPr>
        <a:xfrm>
          <a:off x="273866" y="18909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239" name="直線コネクタ 238">
          <a:extLst>
            <a:ext uri="{FF2B5EF4-FFF2-40B4-BE49-F238E27FC236}">
              <a16:creationId xmlns:a16="http://schemas.microsoft.com/office/drawing/2014/main" id="{94D6EC1D-3D8A-4B14-A762-52FF9B6929F9}"/>
            </a:ext>
          </a:extLst>
        </xdr:cNvPr>
        <xdr:cNvCxnSpPr/>
      </xdr:nvCxnSpPr>
      <xdr:spPr>
        <a:xfrm>
          <a:off x="685800" y="1866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240" name="テキスト ボックス 239">
          <a:extLst>
            <a:ext uri="{FF2B5EF4-FFF2-40B4-BE49-F238E27FC236}">
              <a16:creationId xmlns:a16="http://schemas.microsoft.com/office/drawing/2014/main" id="{9826C9A1-C5FE-4637-A9C5-19B550884476}"/>
            </a:ext>
          </a:extLst>
        </xdr:cNvPr>
        <xdr:cNvSpPr txBox="1"/>
      </xdr:nvSpPr>
      <xdr:spPr>
        <a:xfrm>
          <a:off x="273866" y="18528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241" name="直線コネクタ 240">
          <a:extLst>
            <a:ext uri="{FF2B5EF4-FFF2-40B4-BE49-F238E27FC236}">
              <a16:creationId xmlns:a16="http://schemas.microsoft.com/office/drawing/2014/main" id="{93361BD7-19F5-4468-B15F-3B71EC4EC0D3}"/>
            </a:ext>
          </a:extLst>
        </xdr:cNvPr>
        <xdr:cNvCxnSpPr/>
      </xdr:nvCxnSpPr>
      <xdr:spPr>
        <a:xfrm>
          <a:off x="685800" y="1828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242" name="テキスト ボックス 241">
          <a:extLst>
            <a:ext uri="{FF2B5EF4-FFF2-40B4-BE49-F238E27FC236}">
              <a16:creationId xmlns:a16="http://schemas.microsoft.com/office/drawing/2014/main" id="{D3067177-1587-4326-B086-6FE9BC5F04DC}"/>
            </a:ext>
          </a:extLst>
        </xdr:cNvPr>
        <xdr:cNvSpPr txBox="1"/>
      </xdr:nvSpPr>
      <xdr:spPr>
        <a:xfrm>
          <a:off x="343701" y="18143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243" name="直線コネクタ 242">
          <a:extLst>
            <a:ext uri="{FF2B5EF4-FFF2-40B4-BE49-F238E27FC236}">
              <a16:creationId xmlns:a16="http://schemas.microsoft.com/office/drawing/2014/main" id="{E6C7D9B6-07B8-4A33-9C3C-52D0C5D6C66C}"/>
            </a:ext>
          </a:extLst>
        </xdr:cNvPr>
        <xdr:cNvCxnSpPr/>
      </xdr:nvCxnSpPr>
      <xdr:spPr>
        <a:xfrm>
          <a:off x="685800" y="1790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244" name="テキスト ボックス 243">
          <a:extLst>
            <a:ext uri="{FF2B5EF4-FFF2-40B4-BE49-F238E27FC236}">
              <a16:creationId xmlns:a16="http://schemas.microsoft.com/office/drawing/2014/main" id="{7B6BE86A-FD76-4214-8ABA-4AA3521C9AAB}"/>
            </a:ext>
          </a:extLst>
        </xdr:cNvPr>
        <xdr:cNvSpPr txBox="1"/>
      </xdr:nvSpPr>
      <xdr:spPr>
        <a:xfrm>
          <a:off x="343701" y="17762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245" name="直線コネクタ 244">
          <a:extLst>
            <a:ext uri="{FF2B5EF4-FFF2-40B4-BE49-F238E27FC236}">
              <a16:creationId xmlns:a16="http://schemas.microsoft.com/office/drawing/2014/main" id="{798F00B2-AAB6-442E-BB53-B6BADCEF903E}"/>
            </a:ext>
          </a:extLst>
        </xdr:cNvPr>
        <xdr:cNvCxnSpPr/>
      </xdr:nvCxnSpPr>
      <xdr:spPr>
        <a:xfrm>
          <a:off x="685800" y="17526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246" name="テキスト ボックス 245">
          <a:extLst>
            <a:ext uri="{FF2B5EF4-FFF2-40B4-BE49-F238E27FC236}">
              <a16:creationId xmlns:a16="http://schemas.microsoft.com/office/drawing/2014/main" id="{867A2DE8-4401-4944-91E3-94C4785FADE5}"/>
            </a:ext>
          </a:extLst>
        </xdr:cNvPr>
        <xdr:cNvSpPr txBox="1"/>
      </xdr:nvSpPr>
      <xdr:spPr>
        <a:xfrm>
          <a:off x="343701" y="17381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247" name="直線コネクタ 246">
          <a:extLst>
            <a:ext uri="{FF2B5EF4-FFF2-40B4-BE49-F238E27FC236}">
              <a16:creationId xmlns:a16="http://schemas.microsoft.com/office/drawing/2014/main" id="{E1E31065-22AB-48A8-93D3-E21F5199639D}"/>
            </a:ext>
          </a:extLst>
        </xdr:cNvPr>
        <xdr:cNvCxnSpPr/>
      </xdr:nvCxnSpPr>
      <xdr:spPr>
        <a:xfrm>
          <a:off x="685800" y="17145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248" name="テキスト ボックス 247">
          <a:extLst>
            <a:ext uri="{FF2B5EF4-FFF2-40B4-BE49-F238E27FC236}">
              <a16:creationId xmlns:a16="http://schemas.microsoft.com/office/drawing/2014/main" id="{CB146281-60DA-4DC3-9355-D2B9BB0C0C78}"/>
            </a:ext>
          </a:extLst>
        </xdr:cNvPr>
        <xdr:cNvSpPr txBox="1"/>
      </xdr:nvSpPr>
      <xdr:spPr>
        <a:xfrm>
          <a:off x="343701" y="17000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49" name="直線コネクタ 248">
          <a:extLst>
            <a:ext uri="{FF2B5EF4-FFF2-40B4-BE49-F238E27FC236}">
              <a16:creationId xmlns:a16="http://schemas.microsoft.com/office/drawing/2014/main" id="{141EF69C-8498-4269-B726-7376A418EF4E}"/>
            </a:ext>
          </a:extLst>
        </xdr:cNvPr>
        <xdr:cNvCxnSpPr/>
      </xdr:nvCxnSpPr>
      <xdr:spPr>
        <a:xfrm>
          <a:off x="685800" y="1676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250" name="テキスト ボックス 249">
          <a:extLst>
            <a:ext uri="{FF2B5EF4-FFF2-40B4-BE49-F238E27FC236}">
              <a16:creationId xmlns:a16="http://schemas.microsoft.com/office/drawing/2014/main" id="{C64047DA-DA5D-4D08-81FC-0D6724C478C1}"/>
            </a:ext>
          </a:extLst>
        </xdr:cNvPr>
        <xdr:cNvSpPr txBox="1"/>
      </xdr:nvSpPr>
      <xdr:spPr>
        <a:xfrm>
          <a:off x="386866" y="1662368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51" name="【市民会館】&#10;有形固定資産減価償却率グラフ枠">
          <a:extLst>
            <a:ext uri="{FF2B5EF4-FFF2-40B4-BE49-F238E27FC236}">
              <a16:creationId xmlns:a16="http://schemas.microsoft.com/office/drawing/2014/main" id="{CA043D6E-DEEC-4420-97AD-D125C2A47CBB}"/>
            </a:ext>
          </a:extLst>
        </xdr:cNvPr>
        <xdr:cNvSpPr/>
      </xdr:nvSpPr>
      <xdr:spPr>
        <a:xfrm>
          <a:off x="685800" y="1676019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139064</xdr:rowOff>
    </xdr:from>
    <xdr:to>
      <xdr:col>24</xdr:col>
      <xdr:colOff>62865</xdr:colOff>
      <xdr:row>108</xdr:row>
      <xdr:rowOff>146686</xdr:rowOff>
    </xdr:to>
    <xdr:cxnSp macro="">
      <xdr:nvCxnSpPr>
        <xdr:cNvPr id="252" name="直線コネクタ 251">
          <a:extLst>
            <a:ext uri="{FF2B5EF4-FFF2-40B4-BE49-F238E27FC236}">
              <a16:creationId xmlns:a16="http://schemas.microsoft.com/office/drawing/2014/main" id="{D9C896BC-0D54-4753-BDBF-582389E48CBF}"/>
            </a:ext>
          </a:extLst>
        </xdr:cNvPr>
        <xdr:cNvCxnSpPr/>
      </xdr:nvCxnSpPr>
      <xdr:spPr>
        <a:xfrm flipV="1">
          <a:off x="4173855" y="17108804"/>
          <a:ext cx="0" cy="15525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150513</xdr:rowOff>
    </xdr:from>
    <xdr:ext cx="405111" cy="259045"/>
    <xdr:sp macro="" textlink="">
      <xdr:nvSpPr>
        <xdr:cNvPr id="253" name="【市民会館】&#10;有形固定資産減価償却率最小値テキスト">
          <a:extLst>
            <a:ext uri="{FF2B5EF4-FFF2-40B4-BE49-F238E27FC236}">
              <a16:creationId xmlns:a16="http://schemas.microsoft.com/office/drawing/2014/main" id="{F7DB3984-D82D-4A0F-B470-8C80610AF4BF}"/>
            </a:ext>
          </a:extLst>
        </xdr:cNvPr>
        <xdr:cNvSpPr txBox="1"/>
      </xdr:nvSpPr>
      <xdr:spPr>
        <a:xfrm>
          <a:off x="4212590" y="18667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146686</xdr:rowOff>
    </xdr:from>
    <xdr:to>
      <xdr:col>24</xdr:col>
      <xdr:colOff>152400</xdr:colOff>
      <xdr:row>108</xdr:row>
      <xdr:rowOff>146686</xdr:rowOff>
    </xdr:to>
    <xdr:cxnSp macro="">
      <xdr:nvCxnSpPr>
        <xdr:cNvPr id="254" name="直線コネクタ 253">
          <a:extLst>
            <a:ext uri="{FF2B5EF4-FFF2-40B4-BE49-F238E27FC236}">
              <a16:creationId xmlns:a16="http://schemas.microsoft.com/office/drawing/2014/main" id="{74AD73FC-EC1E-47C2-B95E-FE9A95C4B56B}"/>
            </a:ext>
          </a:extLst>
        </xdr:cNvPr>
        <xdr:cNvCxnSpPr/>
      </xdr:nvCxnSpPr>
      <xdr:spPr>
        <a:xfrm>
          <a:off x="4112260" y="1866138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85741</xdr:rowOff>
    </xdr:from>
    <xdr:ext cx="405111" cy="259045"/>
    <xdr:sp macro="" textlink="">
      <xdr:nvSpPr>
        <xdr:cNvPr id="255" name="【市民会館】&#10;有形固定資産減価償却率最大値テキスト">
          <a:extLst>
            <a:ext uri="{FF2B5EF4-FFF2-40B4-BE49-F238E27FC236}">
              <a16:creationId xmlns:a16="http://schemas.microsoft.com/office/drawing/2014/main" id="{5F56F642-CBDF-47BF-BD09-B85F5E10C9E0}"/>
            </a:ext>
          </a:extLst>
        </xdr:cNvPr>
        <xdr:cNvSpPr txBox="1"/>
      </xdr:nvSpPr>
      <xdr:spPr>
        <a:xfrm>
          <a:off x="4212590" y="16889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139064</xdr:rowOff>
    </xdr:from>
    <xdr:to>
      <xdr:col>24</xdr:col>
      <xdr:colOff>152400</xdr:colOff>
      <xdr:row>99</xdr:row>
      <xdr:rowOff>139064</xdr:rowOff>
    </xdr:to>
    <xdr:cxnSp macro="">
      <xdr:nvCxnSpPr>
        <xdr:cNvPr id="256" name="直線コネクタ 255">
          <a:extLst>
            <a:ext uri="{FF2B5EF4-FFF2-40B4-BE49-F238E27FC236}">
              <a16:creationId xmlns:a16="http://schemas.microsoft.com/office/drawing/2014/main" id="{83D68436-718C-4A7C-A73B-B9B505EAD899}"/>
            </a:ext>
          </a:extLst>
        </xdr:cNvPr>
        <xdr:cNvCxnSpPr/>
      </xdr:nvCxnSpPr>
      <xdr:spPr>
        <a:xfrm>
          <a:off x="4112260" y="1710880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36847</xdr:rowOff>
    </xdr:from>
    <xdr:ext cx="405111" cy="259045"/>
    <xdr:sp macro="" textlink="">
      <xdr:nvSpPr>
        <xdr:cNvPr id="257" name="【市民会館】&#10;有形固定資産減価償却率平均値テキスト">
          <a:extLst>
            <a:ext uri="{FF2B5EF4-FFF2-40B4-BE49-F238E27FC236}">
              <a16:creationId xmlns:a16="http://schemas.microsoft.com/office/drawing/2014/main" id="{3CE46E46-CDF0-44BB-8D22-E37569635D9E}"/>
            </a:ext>
          </a:extLst>
        </xdr:cNvPr>
        <xdr:cNvSpPr txBox="1"/>
      </xdr:nvSpPr>
      <xdr:spPr>
        <a:xfrm>
          <a:off x="4212590" y="176961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13970</xdr:rowOff>
    </xdr:from>
    <xdr:to>
      <xdr:col>24</xdr:col>
      <xdr:colOff>114300</xdr:colOff>
      <xdr:row>104</xdr:row>
      <xdr:rowOff>115570</xdr:rowOff>
    </xdr:to>
    <xdr:sp macro="" textlink="">
      <xdr:nvSpPr>
        <xdr:cNvPr id="258" name="フローチャート: 判断 257">
          <a:extLst>
            <a:ext uri="{FF2B5EF4-FFF2-40B4-BE49-F238E27FC236}">
              <a16:creationId xmlns:a16="http://schemas.microsoft.com/office/drawing/2014/main" id="{67BC4FD6-8352-4F00-BB51-8B36799E59A2}"/>
            </a:ext>
          </a:extLst>
        </xdr:cNvPr>
        <xdr:cNvSpPr/>
      </xdr:nvSpPr>
      <xdr:spPr>
        <a:xfrm>
          <a:off x="4131310" y="17848580"/>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158750</xdr:rowOff>
    </xdr:from>
    <xdr:to>
      <xdr:col>20</xdr:col>
      <xdr:colOff>38100</xdr:colOff>
      <xdr:row>104</xdr:row>
      <xdr:rowOff>88900</xdr:rowOff>
    </xdr:to>
    <xdr:sp macro="" textlink="">
      <xdr:nvSpPr>
        <xdr:cNvPr id="259" name="フローチャート: 判断 258">
          <a:extLst>
            <a:ext uri="{FF2B5EF4-FFF2-40B4-BE49-F238E27FC236}">
              <a16:creationId xmlns:a16="http://schemas.microsoft.com/office/drawing/2014/main" id="{819CF834-CDC8-4806-B2C2-2D61AB152372}"/>
            </a:ext>
          </a:extLst>
        </xdr:cNvPr>
        <xdr:cNvSpPr/>
      </xdr:nvSpPr>
      <xdr:spPr>
        <a:xfrm>
          <a:off x="3388360" y="17820005"/>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111125</xdr:rowOff>
    </xdr:from>
    <xdr:to>
      <xdr:col>15</xdr:col>
      <xdr:colOff>101600</xdr:colOff>
      <xdr:row>104</xdr:row>
      <xdr:rowOff>41275</xdr:rowOff>
    </xdr:to>
    <xdr:sp macro="" textlink="">
      <xdr:nvSpPr>
        <xdr:cNvPr id="260" name="フローチャート: 判断 259">
          <a:extLst>
            <a:ext uri="{FF2B5EF4-FFF2-40B4-BE49-F238E27FC236}">
              <a16:creationId xmlns:a16="http://schemas.microsoft.com/office/drawing/2014/main" id="{10546BC1-004C-473B-88BC-3270487F5AB7}"/>
            </a:ext>
          </a:extLst>
        </xdr:cNvPr>
        <xdr:cNvSpPr/>
      </xdr:nvSpPr>
      <xdr:spPr>
        <a:xfrm>
          <a:off x="2571750" y="17770475"/>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71120</xdr:rowOff>
    </xdr:from>
    <xdr:to>
      <xdr:col>10</xdr:col>
      <xdr:colOff>165100</xdr:colOff>
      <xdr:row>104</xdr:row>
      <xdr:rowOff>1270</xdr:rowOff>
    </xdr:to>
    <xdr:sp macro="" textlink="">
      <xdr:nvSpPr>
        <xdr:cNvPr id="261" name="フローチャート: 判断 260">
          <a:extLst>
            <a:ext uri="{FF2B5EF4-FFF2-40B4-BE49-F238E27FC236}">
              <a16:creationId xmlns:a16="http://schemas.microsoft.com/office/drawing/2014/main" id="{05717A2D-06AC-4DB9-A024-353B813525E3}"/>
            </a:ext>
          </a:extLst>
        </xdr:cNvPr>
        <xdr:cNvSpPr/>
      </xdr:nvSpPr>
      <xdr:spPr>
        <a:xfrm>
          <a:off x="1774190" y="17728565"/>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46355</xdr:rowOff>
    </xdr:from>
    <xdr:to>
      <xdr:col>6</xdr:col>
      <xdr:colOff>38100</xdr:colOff>
      <xdr:row>103</xdr:row>
      <xdr:rowOff>147955</xdr:rowOff>
    </xdr:to>
    <xdr:sp macro="" textlink="">
      <xdr:nvSpPr>
        <xdr:cNvPr id="262" name="フローチャート: 判断 261">
          <a:extLst>
            <a:ext uri="{FF2B5EF4-FFF2-40B4-BE49-F238E27FC236}">
              <a16:creationId xmlns:a16="http://schemas.microsoft.com/office/drawing/2014/main" id="{CC34A412-A099-4064-89EC-4C2CC8BB0430}"/>
            </a:ext>
          </a:extLst>
        </xdr:cNvPr>
        <xdr:cNvSpPr/>
      </xdr:nvSpPr>
      <xdr:spPr>
        <a:xfrm>
          <a:off x="988060" y="1770761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263" name="テキスト ボックス 262">
          <a:extLst>
            <a:ext uri="{FF2B5EF4-FFF2-40B4-BE49-F238E27FC236}">
              <a16:creationId xmlns:a16="http://schemas.microsoft.com/office/drawing/2014/main" id="{727608B3-36D7-4CE8-842A-26A404276667}"/>
            </a:ext>
          </a:extLst>
        </xdr:cNvPr>
        <xdr:cNvSpPr txBox="1"/>
      </xdr:nvSpPr>
      <xdr:spPr>
        <a:xfrm>
          <a:off x="400304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64" name="テキスト ボックス 263">
          <a:extLst>
            <a:ext uri="{FF2B5EF4-FFF2-40B4-BE49-F238E27FC236}">
              <a16:creationId xmlns:a16="http://schemas.microsoft.com/office/drawing/2014/main" id="{A029D2F8-21D6-437F-A8E1-39CA8FA8147A}"/>
            </a:ext>
          </a:extLst>
        </xdr:cNvPr>
        <xdr:cNvSpPr txBox="1"/>
      </xdr:nvSpPr>
      <xdr:spPr>
        <a:xfrm>
          <a:off x="32600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65" name="テキスト ボックス 264">
          <a:extLst>
            <a:ext uri="{FF2B5EF4-FFF2-40B4-BE49-F238E27FC236}">
              <a16:creationId xmlns:a16="http://schemas.microsoft.com/office/drawing/2014/main" id="{CA783951-A3B0-46AE-ABE6-06582A2B7036}"/>
            </a:ext>
          </a:extLst>
        </xdr:cNvPr>
        <xdr:cNvSpPr txBox="1"/>
      </xdr:nvSpPr>
      <xdr:spPr>
        <a:xfrm>
          <a:off x="24549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66" name="テキスト ボックス 265">
          <a:extLst>
            <a:ext uri="{FF2B5EF4-FFF2-40B4-BE49-F238E27FC236}">
              <a16:creationId xmlns:a16="http://schemas.microsoft.com/office/drawing/2014/main" id="{0CE9F124-1162-4D72-846B-086E30EC06E0}"/>
            </a:ext>
          </a:extLst>
        </xdr:cNvPr>
        <xdr:cNvSpPr txBox="1"/>
      </xdr:nvSpPr>
      <xdr:spPr>
        <a:xfrm>
          <a:off x="165735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67" name="テキスト ボックス 266">
          <a:extLst>
            <a:ext uri="{FF2B5EF4-FFF2-40B4-BE49-F238E27FC236}">
              <a16:creationId xmlns:a16="http://schemas.microsoft.com/office/drawing/2014/main" id="{CAC404E8-7735-488E-8D22-0457ED21CFB4}"/>
            </a:ext>
          </a:extLst>
        </xdr:cNvPr>
        <xdr:cNvSpPr txBox="1"/>
      </xdr:nvSpPr>
      <xdr:spPr>
        <a:xfrm>
          <a:off x="8597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17780</xdr:rowOff>
    </xdr:from>
    <xdr:to>
      <xdr:col>24</xdr:col>
      <xdr:colOff>114300</xdr:colOff>
      <xdr:row>105</xdr:row>
      <xdr:rowOff>119380</xdr:rowOff>
    </xdr:to>
    <xdr:sp macro="" textlink="">
      <xdr:nvSpPr>
        <xdr:cNvPr id="268" name="楕円 267">
          <a:extLst>
            <a:ext uri="{FF2B5EF4-FFF2-40B4-BE49-F238E27FC236}">
              <a16:creationId xmlns:a16="http://schemas.microsoft.com/office/drawing/2014/main" id="{AF27A4C7-5B47-4CDF-B672-A788C6251256}"/>
            </a:ext>
          </a:extLst>
        </xdr:cNvPr>
        <xdr:cNvSpPr/>
      </xdr:nvSpPr>
      <xdr:spPr>
        <a:xfrm>
          <a:off x="4131310" y="18023840"/>
          <a:ext cx="9779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167657</xdr:rowOff>
    </xdr:from>
    <xdr:ext cx="405111" cy="259045"/>
    <xdr:sp macro="" textlink="">
      <xdr:nvSpPr>
        <xdr:cNvPr id="269" name="【市民会館】&#10;有形固定資産減価償却率該当値テキスト">
          <a:extLst>
            <a:ext uri="{FF2B5EF4-FFF2-40B4-BE49-F238E27FC236}">
              <a16:creationId xmlns:a16="http://schemas.microsoft.com/office/drawing/2014/main" id="{611BA358-D4F8-4FC8-8D71-5D9ED41698E6}"/>
            </a:ext>
          </a:extLst>
        </xdr:cNvPr>
        <xdr:cNvSpPr txBox="1"/>
      </xdr:nvSpPr>
      <xdr:spPr>
        <a:xfrm>
          <a:off x="4212590" y="18002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149225</xdr:rowOff>
    </xdr:from>
    <xdr:to>
      <xdr:col>20</xdr:col>
      <xdr:colOff>38100</xdr:colOff>
      <xdr:row>105</xdr:row>
      <xdr:rowOff>79375</xdr:rowOff>
    </xdr:to>
    <xdr:sp macro="" textlink="">
      <xdr:nvSpPr>
        <xdr:cNvPr id="270" name="楕円 269">
          <a:extLst>
            <a:ext uri="{FF2B5EF4-FFF2-40B4-BE49-F238E27FC236}">
              <a16:creationId xmlns:a16="http://schemas.microsoft.com/office/drawing/2014/main" id="{C1B74E6C-FF54-4549-A6D6-0DFF50D7FFFC}"/>
            </a:ext>
          </a:extLst>
        </xdr:cNvPr>
        <xdr:cNvSpPr/>
      </xdr:nvSpPr>
      <xdr:spPr>
        <a:xfrm>
          <a:off x="3388360" y="1798002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28575</xdr:rowOff>
    </xdr:from>
    <xdr:to>
      <xdr:col>24</xdr:col>
      <xdr:colOff>63500</xdr:colOff>
      <xdr:row>105</xdr:row>
      <xdr:rowOff>68580</xdr:rowOff>
    </xdr:to>
    <xdr:cxnSp macro="">
      <xdr:nvCxnSpPr>
        <xdr:cNvPr id="271" name="直線コネクタ 270">
          <a:extLst>
            <a:ext uri="{FF2B5EF4-FFF2-40B4-BE49-F238E27FC236}">
              <a16:creationId xmlns:a16="http://schemas.microsoft.com/office/drawing/2014/main" id="{F70F2CFE-AD0B-4B45-8AA8-5F7D50418742}"/>
            </a:ext>
          </a:extLst>
        </xdr:cNvPr>
        <xdr:cNvCxnSpPr/>
      </xdr:nvCxnSpPr>
      <xdr:spPr>
        <a:xfrm>
          <a:off x="3431540" y="18028920"/>
          <a:ext cx="74295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106</xdr:row>
      <xdr:rowOff>6350</xdr:rowOff>
    </xdr:from>
    <xdr:to>
      <xdr:col>15</xdr:col>
      <xdr:colOff>101600</xdr:colOff>
      <xdr:row>106</xdr:row>
      <xdr:rowOff>107950</xdr:rowOff>
    </xdr:to>
    <xdr:sp macro="" textlink="">
      <xdr:nvSpPr>
        <xdr:cNvPr id="272" name="楕円 271">
          <a:extLst>
            <a:ext uri="{FF2B5EF4-FFF2-40B4-BE49-F238E27FC236}">
              <a16:creationId xmlns:a16="http://schemas.microsoft.com/office/drawing/2014/main" id="{53E61598-5CCC-4675-9EEE-EC0A85429C22}"/>
            </a:ext>
          </a:extLst>
        </xdr:cNvPr>
        <xdr:cNvSpPr/>
      </xdr:nvSpPr>
      <xdr:spPr>
        <a:xfrm>
          <a:off x="2571750" y="18181955"/>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28575</xdr:rowOff>
    </xdr:from>
    <xdr:to>
      <xdr:col>19</xdr:col>
      <xdr:colOff>177800</xdr:colOff>
      <xdr:row>106</xdr:row>
      <xdr:rowOff>57150</xdr:rowOff>
    </xdr:to>
    <xdr:cxnSp macro="">
      <xdr:nvCxnSpPr>
        <xdr:cNvPr id="273" name="直線コネクタ 272">
          <a:extLst>
            <a:ext uri="{FF2B5EF4-FFF2-40B4-BE49-F238E27FC236}">
              <a16:creationId xmlns:a16="http://schemas.microsoft.com/office/drawing/2014/main" id="{8BE2B84F-4013-40C9-9B5A-9FB57FB7E4C1}"/>
            </a:ext>
          </a:extLst>
        </xdr:cNvPr>
        <xdr:cNvCxnSpPr/>
      </xdr:nvCxnSpPr>
      <xdr:spPr>
        <a:xfrm flipV="1">
          <a:off x="2626360" y="18028920"/>
          <a:ext cx="805180" cy="19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135889</xdr:rowOff>
    </xdr:from>
    <xdr:to>
      <xdr:col>10</xdr:col>
      <xdr:colOff>165100</xdr:colOff>
      <xdr:row>106</xdr:row>
      <xdr:rowOff>66039</xdr:rowOff>
    </xdr:to>
    <xdr:sp macro="" textlink="">
      <xdr:nvSpPr>
        <xdr:cNvPr id="274" name="楕円 273">
          <a:extLst>
            <a:ext uri="{FF2B5EF4-FFF2-40B4-BE49-F238E27FC236}">
              <a16:creationId xmlns:a16="http://schemas.microsoft.com/office/drawing/2014/main" id="{2F2C8F14-985E-499E-8723-9C18B6AF1461}"/>
            </a:ext>
          </a:extLst>
        </xdr:cNvPr>
        <xdr:cNvSpPr/>
      </xdr:nvSpPr>
      <xdr:spPr>
        <a:xfrm>
          <a:off x="1774190" y="18134329"/>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106</xdr:row>
      <xdr:rowOff>15239</xdr:rowOff>
    </xdr:from>
    <xdr:to>
      <xdr:col>15</xdr:col>
      <xdr:colOff>50800</xdr:colOff>
      <xdr:row>106</xdr:row>
      <xdr:rowOff>57150</xdr:rowOff>
    </xdr:to>
    <xdr:cxnSp macro="">
      <xdr:nvCxnSpPr>
        <xdr:cNvPr id="275" name="直線コネクタ 274">
          <a:extLst>
            <a:ext uri="{FF2B5EF4-FFF2-40B4-BE49-F238E27FC236}">
              <a16:creationId xmlns:a16="http://schemas.microsoft.com/office/drawing/2014/main" id="{DD9B71AE-051E-4F22-8F12-78E203A21207}"/>
            </a:ext>
          </a:extLst>
        </xdr:cNvPr>
        <xdr:cNvCxnSpPr/>
      </xdr:nvCxnSpPr>
      <xdr:spPr>
        <a:xfrm>
          <a:off x="1828800" y="18192749"/>
          <a:ext cx="79756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105</xdr:row>
      <xdr:rowOff>93980</xdr:rowOff>
    </xdr:from>
    <xdr:to>
      <xdr:col>6</xdr:col>
      <xdr:colOff>38100</xdr:colOff>
      <xdr:row>106</xdr:row>
      <xdr:rowOff>24130</xdr:rowOff>
    </xdr:to>
    <xdr:sp macro="" textlink="">
      <xdr:nvSpPr>
        <xdr:cNvPr id="276" name="楕円 275">
          <a:extLst>
            <a:ext uri="{FF2B5EF4-FFF2-40B4-BE49-F238E27FC236}">
              <a16:creationId xmlns:a16="http://schemas.microsoft.com/office/drawing/2014/main" id="{9155AF1D-92B3-4A41-918E-1150BF0A9F47}"/>
            </a:ext>
          </a:extLst>
        </xdr:cNvPr>
        <xdr:cNvSpPr/>
      </xdr:nvSpPr>
      <xdr:spPr>
        <a:xfrm>
          <a:off x="988060" y="18100040"/>
          <a:ext cx="7874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105</xdr:row>
      <xdr:rowOff>144780</xdr:rowOff>
    </xdr:from>
    <xdr:to>
      <xdr:col>10</xdr:col>
      <xdr:colOff>114300</xdr:colOff>
      <xdr:row>106</xdr:row>
      <xdr:rowOff>15239</xdr:rowOff>
    </xdr:to>
    <xdr:cxnSp macro="">
      <xdr:nvCxnSpPr>
        <xdr:cNvPr id="277" name="直線コネクタ 276">
          <a:extLst>
            <a:ext uri="{FF2B5EF4-FFF2-40B4-BE49-F238E27FC236}">
              <a16:creationId xmlns:a16="http://schemas.microsoft.com/office/drawing/2014/main" id="{2F3F7ABF-B484-4D88-B013-B61F30FC388D}"/>
            </a:ext>
          </a:extLst>
        </xdr:cNvPr>
        <xdr:cNvCxnSpPr/>
      </xdr:nvCxnSpPr>
      <xdr:spPr>
        <a:xfrm>
          <a:off x="1031240" y="18145125"/>
          <a:ext cx="797560" cy="47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105427</xdr:rowOff>
    </xdr:from>
    <xdr:ext cx="405111" cy="259045"/>
    <xdr:sp macro="" textlink="">
      <xdr:nvSpPr>
        <xdr:cNvPr id="278" name="n_1aveValue【市民会館】&#10;有形固定資産減価償却率">
          <a:extLst>
            <a:ext uri="{FF2B5EF4-FFF2-40B4-BE49-F238E27FC236}">
              <a16:creationId xmlns:a16="http://schemas.microsoft.com/office/drawing/2014/main" id="{D21524DC-69E9-4B81-B2C1-4E991874E449}"/>
            </a:ext>
          </a:extLst>
        </xdr:cNvPr>
        <xdr:cNvSpPr txBox="1"/>
      </xdr:nvSpPr>
      <xdr:spPr>
        <a:xfrm>
          <a:off x="3239144" y="17591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57802</xdr:rowOff>
    </xdr:from>
    <xdr:ext cx="405111" cy="259045"/>
    <xdr:sp macro="" textlink="">
      <xdr:nvSpPr>
        <xdr:cNvPr id="279" name="n_2aveValue【市民会館】&#10;有形固定資産減価償却率">
          <a:extLst>
            <a:ext uri="{FF2B5EF4-FFF2-40B4-BE49-F238E27FC236}">
              <a16:creationId xmlns:a16="http://schemas.microsoft.com/office/drawing/2014/main" id="{FCE85B5E-8D80-4965-BF9F-A5926CAE8FCA}"/>
            </a:ext>
          </a:extLst>
        </xdr:cNvPr>
        <xdr:cNvSpPr txBox="1"/>
      </xdr:nvSpPr>
      <xdr:spPr>
        <a:xfrm>
          <a:off x="2439044" y="17541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17797</xdr:rowOff>
    </xdr:from>
    <xdr:ext cx="405111" cy="259045"/>
    <xdr:sp macro="" textlink="">
      <xdr:nvSpPr>
        <xdr:cNvPr id="280" name="n_3aveValue【市民会館】&#10;有形固定資産減価償却率">
          <a:extLst>
            <a:ext uri="{FF2B5EF4-FFF2-40B4-BE49-F238E27FC236}">
              <a16:creationId xmlns:a16="http://schemas.microsoft.com/office/drawing/2014/main" id="{527F35EC-0951-47F3-8CA0-0D7E057FA008}"/>
            </a:ext>
          </a:extLst>
        </xdr:cNvPr>
        <xdr:cNvSpPr txBox="1"/>
      </xdr:nvSpPr>
      <xdr:spPr>
        <a:xfrm>
          <a:off x="1641484" y="17509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164482</xdr:rowOff>
    </xdr:from>
    <xdr:ext cx="405111" cy="259045"/>
    <xdr:sp macro="" textlink="">
      <xdr:nvSpPr>
        <xdr:cNvPr id="281" name="n_4aveValue【市民会館】&#10;有形固定資産減価償却率">
          <a:extLst>
            <a:ext uri="{FF2B5EF4-FFF2-40B4-BE49-F238E27FC236}">
              <a16:creationId xmlns:a16="http://schemas.microsoft.com/office/drawing/2014/main" id="{191B4BF6-9894-4CA6-A9BF-009EE5B2EBE7}"/>
            </a:ext>
          </a:extLst>
        </xdr:cNvPr>
        <xdr:cNvSpPr txBox="1"/>
      </xdr:nvSpPr>
      <xdr:spPr>
        <a:xfrm>
          <a:off x="855354" y="17484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70502</xdr:rowOff>
    </xdr:from>
    <xdr:ext cx="405111" cy="259045"/>
    <xdr:sp macro="" textlink="">
      <xdr:nvSpPr>
        <xdr:cNvPr id="282" name="n_1mainValue【市民会館】&#10;有形固定資産減価償却率">
          <a:extLst>
            <a:ext uri="{FF2B5EF4-FFF2-40B4-BE49-F238E27FC236}">
              <a16:creationId xmlns:a16="http://schemas.microsoft.com/office/drawing/2014/main" id="{30601010-E4A0-4FE2-8218-2A4CB24A96A9}"/>
            </a:ext>
          </a:extLst>
        </xdr:cNvPr>
        <xdr:cNvSpPr txBox="1"/>
      </xdr:nvSpPr>
      <xdr:spPr>
        <a:xfrm>
          <a:off x="3239144" y="1807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99077</xdr:rowOff>
    </xdr:from>
    <xdr:ext cx="405111" cy="259045"/>
    <xdr:sp macro="" textlink="">
      <xdr:nvSpPr>
        <xdr:cNvPr id="283" name="n_2mainValue【市民会館】&#10;有形固定資産減価償却率">
          <a:extLst>
            <a:ext uri="{FF2B5EF4-FFF2-40B4-BE49-F238E27FC236}">
              <a16:creationId xmlns:a16="http://schemas.microsoft.com/office/drawing/2014/main" id="{F51383B4-AE34-4352-A9C2-DDA35E1506A0}"/>
            </a:ext>
          </a:extLst>
        </xdr:cNvPr>
        <xdr:cNvSpPr txBox="1"/>
      </xdr:nvSpPr>
      <xdr:spPr>
        <a:xfrm>
          <a:off x="2439044" y="18268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57166</xdr:rowOff>
    </xdr:from>
    <xdr:ext cx="405111" cy="259045"/>
    <xdr:sp macro="" textlink="">
      <xdr:nvSpPr>
        <xdr:cNvPr id="284" name="n_3mainValue【市民会館】&#10;有形固定資産減価償却率">
          <a:extLst>
            <a:ext uri="{FF2B5EF4-FFF2-40B4-BE49-F238E27FC236}">
              <a16:creationId xmlns:a16="http://schemas.microsoft.com/office/drawing/2014/main" id="{3DF8351A-6ABD-4A2B-89D9-003DB6950BBB}"/>
            </a:ext>
          </a:extLst>
        </xdr:cNvPr>
        <xdr:cNvSpPr txBox="1"/>
      </xdr:nvSpPr>
      <xdr:spPr>
        <a:xfrm>
          <a:off x="1641484" y="182270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106</xdr:row>
      <xdr:rowOff>15257</xdr:rowOff>
    </xdr:from>
    <xdr:ext cx="405111" cy="259045"/>
    <xdr:sp macro="" textlink="">
      <xdr:nvSpPr>
        <xdr:cNvPr id="285" name="n_4mainValue【市民会館】&#10;有形固定資産減価償却率">
          <a:extLst>
            <a:ext uri="{FF2B5EF4-FFF2-40B4-BE49-F238E27FC236}">
              <a16:creationId xmlns:a16="http://schemas.microsoft.com/office/drawing/2014/main" id="{1E3040D6-BC55-4750-B051-0E91FAA6ACDF}"/>
            </a:ext>
          </a:extLst>
        </xdr:cNvPr>
        <xdr:cNvSpPr txBox="1"/>
      </xdr:nvSpPr>
      <xdr:spPr>
        <a:xfrm>
          <a:off x="855354" y="18192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286" name="正方形/長方形 285">
          <a:extLst>
            <a:ext uri="{FF2B5EF4-FFF2-40B4-BE49-F238E27FC236}">
              <a16:creationId xmlns:a16="http://schemas.microsoft.com/office/drawing/2014/main" id="{7DFBB66E-8915-483F-8558-1251E98217AF}"/>
            </a:ext>
          </a:extLst>
        </xdr:cNvPr>
        <xdr:cNvSpPr/>
      </xdr:nvSpPr>
      <xdr:spPr>
        <a:xfrm>
          <a:off x="5960110" y="1561719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87" name="正方形/長方形 286">
          <a:extLst>
            <a:ext uri="{FF2B5EF4-FFF2-40B4-BE49-F238E27FC236}">
              <a16:creationId xmlns:a16="http://schemas.microsoft.com/office/drawing/2014/main" id="{162970E7-025B-4E2B-A063-EA31145519A8}"/>
            </a:ext>
          </a:extLst>
        </xdr:cNvPr>
        <xdr:cNvSpPr/>
      </xdr:nvSpPr>
      <xdr:spPr>
        <a:xfrm>
          <a:off x="606044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88" name="正方形/長方形 287">
          <a:extLst>
            <a:ext uri="{FF2B5EF4-FFF2-40B4-BE49-F238E27FC236}">
              <a16:creationId xmlns:a16="http://schemas.microsoft.com/office/drawing/2014/main" id="{9B697786-5EEE-4653-9C9F-4B639EB7913C}"/>
            </a:ext>
          </a:extLst>
        </xdr:cNvPr>
        <xdr:cNvSpPr/>
      </xdr:nvSpPr>
      <xdr:spPr>
        <a:xfrm>
          <a:off x="606044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89" name="正方形/長方形 288">
          <a:extLst>
            <a:ext uri="{FF2B5EF4-FFF2-40B4-BE49-F238E27FC236}">
              <a16:creationId xmlns:a16="http://schemas.microsoft.com/office/drawing/2014/main" id="{0CEE5A53-CBC9-41F8-9D6E-6DFBD403BD18}"/>
            </a:ext>
          </a:extLst>
        </xdr:cNvPr>
        <xdr:cNvSpPr/>
      </xdr:nvSpPr>
      <xdr:spPr>
        <a:xfrm>
          <a:off x="69888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0" name="正方形/長方形 289">
          <a:extLst>
            <a:ext uri="{FF2B5EF4-FFF2-40B4-BE49-F238E27FC236}">
              <a16:creationId xmlns:a16="http://schemas.microsoft.com/office/drawing/2014/main" id="{C5254607-60CA-460E-9748-147D4CD8B725}"/>
            </a:ext>
          </a:extLst>
        </xdr:cNvPr>
        <xdr:cNvSpPr/>
      </xdr:nvSpPr>
      <xdr:spPr>
        <a:xfrm>
          <a:off x="69888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1" name="正方形/長方形 290">
          <a:extLst>
            <a:ext uri="{FF2B5EF4-FFF2-40B4-BE49-F238E27FC236}">
              <a16:creationId xmlns:a16="http://schemas.microsoft.com/office/drawing/2014/main" id="{F2DF63C3-6C0C-4ADB-AA79-62AAA528E0AF}"/>
            </a:ext>
          </a:extLst>
        </xdr:cNvPr>
        <xdr:cNvSpPr/>
      </xdr:nvSpPr>
      <xdr:spPr>
        <a:xfrm>
          <a:off x="80175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2" name="正方形/長方形 291">
          <a:extLst>
            <a:ext uri="{FF2B5EF4-FFF2-40B4-BE49-F238E27FC236}">
              <a16:creationId xmlns:a16="http://schemas.microsoft.com/office/drawing/2014/main" id="{7D7A4290-FB87-48AE-AFF5-03779822ECF3}"/>
            </a:ext>
          </a:extLst>
        </xdr:cNvPr>
        <xdr:cNvSpPr/>
      </xdr:nvSpPr>
      <xdr:spPr>
        <a:xfrm>
          <a:off x="80175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3" name="正方形/長方形 292">
          <a:extLst>
            <a:ext uri="{FF2B5EF4-FFF2-40B4-BE49-F238E27FC236}">
              <a16:creationId xmlns:a16="http://schemas.microsoft.com/office/drawing/2014/main" id="{E580E23C-1F91-44F7-9C49-85978F2AF5D0}"/>
            </a:ext>
          </a:extLst>
        </xdr:cNvPr>
        <xdr:cNvSpPr/>
      </xdr:nvSpPr>
      <xdr:spPr>
        <a:xfrm>
          <a:off x="5960110" y="16760190"/>
          <a:ext cx="424815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4" name="正方形/長方形 293">
          <a:extLst>
            <a:ext uri="{FF2B5EF4-FFF2-40B4-BE49-F238E27FC236}">
              <a16:creationId xmlns:a16="http://schemas.microsoft.com/office/drawing/2014/main" id="{C3029AAB-0183-4D7A-AE0A-C180BFF9FD87}"/>
            </a:ext>
          </a:extLst>
        </xdr:cNvPr>
        <xdr:cNvSpPr/>
      </xdr:nvSpPr>
      <xdr:spPr>
        <a:xfrm>
          <a:off x="11203940" y="419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5" name="正方形/長方形 294">
          <a:extLst>
            <a:ext uri="{FF2B5EF4-FFF2-40B4-BE49-F238E27FC236}">
              <a16:creationId xmlns:a16="http://schemas.microsoft.com/office/drawing/2014/main" id="{DCFE5E22-F80F-45CE-A74B-7B440FFEB1AB}"/>
            </a:ext>
          </a:extLst>
        </xdr:cNvPr>
        <xdr:cNvSpPr/>
      </xdr:nvSpPr>
      <xdr:spPr>
        <a:xfrm>
          <a:off x="113157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6" name="正方形/長方形 295">
          <a:extLst>
            <a:ext uri="{FF2B5EF4-FFF2-40B4-BE49-F238E27FC236}">
              <a16:creationId xmlns:a16="http://schemas.microsoft.com/office/drawing/2014/main" id="{B485F976-4C38-4271-9336-90A053377515}"/>
            </a:ext>
          </a:extLst>
        </xdr:cNvPr>
        <xdr:cNvSpPr/>
      </xdr:nvSpPr>
      <xdr:spPr>
        <a:xfrm>
          <a:off x="113157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97" name="正方形/長方形 296">
          <a:extLst>
            <a:ext uri="{FF2B5EF4-FFF2-40B4-BE49-F238E27FC236}">
              <a16:creationId xmlns:a16="http://schemas.microsoft.com/office/drawing/2014/main" id="{BB933639-84D3-4942-98DF-0C369B088C02}"/>
            </a:ext>
          </a:extLst>
        </xdr:cNvPr>
        <xdr:cNvSpPr/>
      </xdr:nvSpPr>
      <xdr:spPr>
        <a:xfrm>
          <a:off x="1223264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98" name="正方形/長方形 297">
          <a:extLst>
            <a:ext uri="{FF2B5EF4-FFF2-40B4-BE49-F238E27FC236}">
              <a16:creationId xmlns:a16="http://schemas.microsoft.com/office/drawing/2014/main" id="{D765AC59-2F25-44D5-946B-8F86FF56A0B1}"/>
            </a:ext>
          </a:extLst>
        </xdr:cNvPr>
        <xdr:cNvSpPr/>
      </xdr:nvSpPr>
      <xdr:spPr>
        <a:xfrm>
          <a:off x="1223264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99" name="正方形/長方形 298">
          <a:extLst>
            <a:ext uri="{FF2B5EF4-FFF2-40B4-BE49-F238E27FC236}">
              <a16:creationId xmlns:a16="http://schemas.microsoft.com/office/drawing/2014/main" id="{8D5CF7A7-31ED-4B62-A595-FBAE87552CAA}"/>
            </a:ext>
          </a:extLst>
        </xdr:cNvPr>
        <xdr:cNvSpPr/>
      </xdr:nvSpPr>
      <xdr:spPr>
        <a:xfrm>
          <a:off x="1326134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0" name="正方形/長方形 299">
          <a:extLst>
            <a:ext uri="{FF2B5EF4-FFF2-40B4-BE49-F238E27FC236}">
              <a16:creationId xmlns:a16="http://schemas.microsoft.com/office/drawing/2014/main" id="{2AE5E71B-95B1-4C01-8112-7D2DA609F515}"/>
            </a:ext>
          </a:extLst>
        </xdr:cNvPr>
        <xdr:cNvSpPr/>
      </xdr:nvSpPr>
      <xdr:spPr>
        <a:xfrm>
          <a:off x="1326134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1" name="正方形/長方形 300">
          <a:extLst>
            <a:ext uri="{FF2B5EF4-FFF2-40B4-BE49-F238E27FC236}">
              <a16:creationId xmlns:a16="http://schemas.microsoft.com/office/drawing/2014/main" id="{E6F8E20A-1B63-43D8-960C-B1ADDCB805EF}"/>
            </a:ext>
          </a:extLst>
        </xdr:cNvPr>
        <xdr:cNvSpPr/>
      </xdr:nvSpPr>
      <xdr:spPr>
        <a:xfrm>
          <a:off x="11203940" y="5330190"/>
          <a:ext cx="4248150" cy="22898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302" name="正方形/長方形 301">
          <a:extLst>
            <a:ext uri="{FF2B5EF4-FFF2-40B4-BE49-F238E27FC236}">
              <a16:creationId xmlns:a16="http://schemas.microsoft.com/office/drawing/2014/main" id="{96F6346A-63BF-4006-87F7-5D2D9D0BB6E8}"/>
            </a:ext>
          </a:extLst>
        </xdr:cNvPr>
        <xdr:cNvSpPr/>
      </xdr:nvSpPr>
      <xdr:spPr>
        <a:xfrm>
          <a:off x="16459200" y="419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03" name="正方形/長方形 302">
          <a:extLst>
            <a:ext uri="{FF2B5EF4-FFF2-40B4-BE49-F238E27FC236}">
              <a16:creationId xmlns:a16="http://schemas.microsoft.com/office/drawing/2014/main" id="{76E8DFE8-F603-4C8D-887B-A5F160F8E511}"/>
            </a:ext>
          </a:extLst>
        </xdr:cNvPr>
        <xdr:cNvSpPr/>
      </xdr:nvSpPr>
      <xdr:spPr>
        <a:xfrm>
          <a:off x="165900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04" name="正方形/長方形 303">
          <a:extLst>
            <a:ext uri="{FF2B5EF4-FFF2-40B4-BE49-F238E27FC236}">
              <a16:creationId xmlns:a16="http://schemas.microsoft.com/office/drawing/2014/main" id="{3AFEE6F3-4A76-4557-8490-338DE3369D3E}"/>
            </a:ext>
          </a:extLst>
        </xdr:cNvPr>
        <xdr:cNvSpPr/>
      </xdr:nvSpPr>
      <xdr:spPr>
        <a:xfrm>
          <a:off x="165900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05" name="正方形/長方形 304">
          <a:extLst>
            <a:ext uri="{FF2B5EF4-FFF2-40B4-BE49-F238E27FC236}">
              <a16:creationId xmlns:a16="http://schemas.microsoft.com/office/drawing/2014/main" id="{3544A6D7-2918-44DE-9BF9-DE35F6B473AD}"/>
            </a:ext>
          </a:extLst>
        </xdr:cNvPr>
        <xdr:cNvSpPr/>
      </xdr:nvSpPr>
      <xdr:spPr>
        <a:xfrm>
          <a:off x="174879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06" name="正方形/長方形 305">
          <a:extLst>
            <a:ext uri="{FF2B5EF4-FFF2-40B4-BE49-F238E27FC236}">
              <a16:creationId xmlns:a16="http://schemas.microsoft.com/office/drawing/2014/main" id="{2465D205-5E0A-434D-AB9C-57CD359F133A}"/>
            </a:ext>
          </a:extLst>
        </xdr:cNvPr>
        <xdr:cNvSpPr/>
      </xdr:nvSpPr>
      <xdr:spPr>
        <a:xfrm>
          <a:off x="174879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07" name="正方形/長方形 306">
          <a:extLst>
            <a:ext uri="{FF2B5EF4-FFF2-40B4-BE49-F238E27FC236}">
              <a16:creationId xmlns:a16="http://schemas.microsoft.com/office/drawing/2014/main" id="{9DF8D712-F5DC-40AF-9687-E05BCBA9B848}"/>
            </a:ext>
          </a:extLst>
        </xdr:cNvPr>
        <xdr:cNvSpPr/>
      </xdr:nvSpPr>
      <xdr:spPr>
        <a:xfrm>
          <a:off x="185166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08" name="正方形/長方形 307">
          <a:extLst>
            <a:ext uri="{FF2B5EF4-FFF2-40B4-BE49-F238E27FC236}">
              <a16:creationId xmlns:a16="http://schemas.microsoft.com/office/drawing/2014/main" id="{D4A632D3-D60E-4E2A-A8A6-117ACE5772FC}"/>
            </a:ext>
          </a:extLst>
        </xdr:cNvPr>
        <xdr:cNvSpPr/>
      </xdr:nvSpPr>
      <xdr:spPr>
        <a:xfrm>
          <a:off x="185166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09" name="正方形/長方形 308">
          <a:extLst>
            <a:ext uri="{FF2B5EF4-FFF2-40B4-BE49-F238E27FC236}">
              <a16:creationId xmlns:a16="http://schemas.microsoft.com/office/drawing/2014/main" id="{EC64EB86-6EA6-4235-86DC-6A0CC95A41BA}"/>
            </a:ext>
          </a:extLst>
        </xdr:cNvPr>
        <xdr:cNvSpPr/>
      </xdr:nvSpPr>
      <xdr:spPr>
        <a:xfrm>
          <a:off x="16459200" y="5330190"/>
          <a:ext cx="4267200" cy="22898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310" name="正方形/長方形 309">
          <a:extLst>
            <a:ext uri="{FF2B5EF4-FFF2-40B4-BE49-F238E27FC236}">
              <a16:creationId xmlns:a16="http://schemas.microsoft.com/office/drawing/2014/main" id="{8F83C63E-AECA-4C39-9BA0-1A2FAEFC31BC}"/>
            </a:ext>
          </a:extLst>
        </xdr:cNvPr>
        <xdr:cNvSpPr/>
      </xdr:nvSpPr>
      <xdr:spPr>
        <a:xfrm>
          <a:off x="11203940" y="800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11" name="正方形/長方形 310">
          <a:extLst>
            <a:ext uri="{FF2B5EF4-FFF2-40B4-BE49-F238E27FC236}">
              <a16:creationId xmlns:a16="http://schemas.microsoft.com/office/drawing/2014/main" id="{2C094573-E3D6-4BC0-93BD-E4B68F028356}"/>
            </a:ext>
          </a:extLst>
        </xdr:cNvPr>
        <xdr:cNvSpPr/>
      </xdr:nvSpPr>
      <xdr:spPr>
        <a:xfrm>
          <a:off x="113157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12" name="正方形/長方形 311">
          <a:extLst>
            <a:ext uri="{FF2B5EF4-FFF2-40B4-BE49-F238E27FC236}">
              <a16:creationId xmlns:a16="http://schemas.microsoft.com/office/drawing/2014/main" id="{C8B36A9B-8EB7-4509-97F5-47255D111E70}"/>
            </a:ext>
          </a:extLst>
        </xdr:cNvPr>
        <xdr:cNvSpPr/>
      </xdr:nvSpPr>
      <xdr:spPr>
        <a:xfrm>
          <a:off x="113157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13" name="正方形/長方形 312">
          <a:extLst>
            <a:ext uri="{FF2B5EF4-FFF2-40B4-BE49-F238E27FC236}">
              <a16:creationId xmlns:a16="http://schemas.microsoft.com/office/drawing/2014/main" id="{1CF78293-3217-4076-840C-9CDE8B7EE180}"/>
            </a:ext>
          </a:extLst>
        </xdr:cNvPr>
        <xdr:cNvSpPr/>
      </xdr:nvSpPr>
      <xdr:spPr>
        <a:xfrm>
          <a:off x="1223264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14" name="正方形/長方形 313">
          <a:extLst>
            <a:ext uri="{FF2B5EF4-FFF2-40B4-BE49-F238E27FC236}">
              <a16:creationId xmlns:a16="http://schemas.microsoft.com/office/drawing/2014/main" id="{9E1FFCFA-DA24-4F66-95BB-9BFF82AEF0DC}"/>
            </a:ext>
          </a:extLst>
        </xdr:cNvPr>
        <xdr:cNvSpPr/>
      </xdr:nvSpPr>
      <xdr:spPr>
        <a:xfrm>
          <a:off x="1223264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15" name="正方形/長方形 314">
          <a:extLst>
            <a:ext uri="{FF2B5EF4-FFF2-40B4-BE49-F238E27FC236}">
              <a16:creationId xmlns:a16="http://schemas.microsoft.com/office/drawing/2014/main" id="{B234CD72-3D34-471F-B58F-D31427793556}"/>
            </a:ext>
          </a:extLst>
        </xdr:cNvPr>
        <xdr:cNvSpPr/>
      </xdr:nvSpPr>
      <xdr:spPr>
        <a:xfrm>
          <a:off x="1326134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16" name="正方形/長方形 315">
          <a:extLst>
            <a:ext uri="{FF2B5EF4-FFF2-40B4-BE49-F238E27FC236}">
              <a16:creationId xmlns:a16="http://schemas.microsoft.com/office/drawing/2014/main" id="{1E89B2B4-C210-4C2C-B792-4217F0202770}"/>
            </a:ext>
          </a:extLst>
        </xdr:cNvPr>
        <xdr:cNvSpPr/>
      </xdr:nvSpPr>
      <xdr:spPr>
        <a:xfrm>
          <a:off x="1326134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17" name="正方形/長方形 316">
          <a:extLst>
            <a:ext uri="{FF2B5EF4-FFF2-40B4-BE49-F238E27FC236}">
              <a16:creationId xmlns:a16="http://schemas.microsoft.com/office/drawing/2014/main" id="{A8689BB5-1756-42AF-922D-5CC77E04BDC3}"/>
            </a:ext>
          </a:extLst>
        </xdr:cNvPr>
        <xdr:cNvSpPr/>
      </xdr:nvSpPr>
      <xdr:spPr>
        <a:xfrm>
          <a:off x="11203940" y="914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18" name="テキスト ボックス 317">
          <a:extLst>
            <a:ext uri="{FF2B5EF4-FFF2-40B4-BE49-F238E27FC236}">
              <a16:creationId xmlns:a16="http://schemas.microsoft.com/office/drawing/2014/main" id="{B564DC35-4038-4D68-880C-1E24E765D095}"/>
            </a:ext>
          </a:extLst>
        </xdr:cNvPr>
        <xdr:cNvSpPr txBox="1"/>
      </xdr:nvSpPr>
      <xdr:spPr>
        <a:xfrm>
          <a:off x="1116584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19" name="直線コネクタ 318">
          <a:extLst>
            <a:ext uri="{FF2B5EF4-FFF2-40B4-BE49-F238E27FC236}">
              <a16:creationId xmlns:a16="http://schemas.microsoft.com/office/drawing/2014/main" id="{672E78AC-C874-4873-A936-58FCA5F70EE0}"/>
            </a:ext>
          </a:extLst>
        </xdr:cNvPr>
        <xdr:cNvCxnSpPr/>
      </xdr:nvCxnSpPr>
      <xdr:spPr>
        <a:xfrm>
          <a:off x="11203940" y="1143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320" name="テキスト ボックス 319">
          <a:extLst>
            <a:ext uri="{FF2B5EF4-FFF2-40B4-BE49-F238E27FC236}">
              <a16:creationId xmlns:a16="http://schemas.microsoft.com/office/drawing/2014/main" id="{33B6D4A0-01A9-45B7-B550-2F7DC342BFAA}"/>
            </a:ext>
          </a:extLst>
        </xdr:cNvPr>
        <xdr:cNvSpPr txBox="1"/>
      </xdr:nvSpPr>
      <xdr:spPr>
        <a:xfrm>
          <a:off x="10801531" y="1128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321" name="直線コネクタ 320">
          <a:extLst>
            <a:ext uri="{FF2B5EF4-FFF2-40B4-BE49-F238E27FC236}">
              <a16:creationId xmlns:a16="http://schemas.microsoft.com/office/drawing/2014/main" id="{AF26782D-0282-4368-BD35-6925CD656621}"/>
            </a:ext>
          </a:extLst>
        </xdr:cNvPr>
        <xdr:cNvCxnSpPr/>
      </xdr:nvCxnSpPr>
      <xdr:spPr>
        <a:xfrm>
          <a:off x="11203940" y="1104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322" name="テキスト ボックス 321">
          <a:extLst>
            <a:ext uri="{FF2B5EF4-FFF2-40B4-BE49-F238E27FC236}">
              <a16:creationId xmlns:a16="http://schemas.microsoft.com/office/drawing/2014/main" id="{785A6896-2BED-46C8-B1F6-283D7D263DA6}"/>
            </a:ext>
          </a:extLst>
        </xdr:cNvPr>
        <xdr:cNvSpPr txBox="1"/>
      </xdr:nvSpPr>
      <xdr:spPr>
        <a:xfrm>
          <a:off x="10801531" y="1090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323" name="直線コネクタ 322">
          <a:extLst>
            <a:ext uri="{FF2B5EF4-FFF2-40B4-BE49-F238E27FC236}">
              <a16:creationId xmlns:a16="http://schemas.microsoft.com/office/drawing/2014/main" id="{AC06ACF3-D709-4968-B43C-8E002B53CF29}"/>
            </a:ext>
          </a:extLst>
        </xdr:cNvPr>
        <xdr:cNvCxnSpPr/>
      </xdr:nvCxnSpPr>
      <xdr:spPr>
        <a:xfrm>
          <a:off x="11203940" y="1066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324" name="テキスト ボックス 323">
          <a:extLst>
            <a:ext uri="{FF2B5EF4-FFF2-40B4-BE49-F238E27FC236}">
              <a16:creationId xmlns:a16="http://schemas.microsoft.com/office/drawing/2014/main" id="{6D205F0F-DC0C-417C-A803-7BF313EC75AB}"/>
            </a:ext>
          </a:extLst>
        </xdr:cNvPr>
        <xdr:cNvSpPr txBox="1"/>
      </xdr:nvSpPr>
      <xdr:spPr>
        <a:xfrm>
          <a:off x="10842791" y="10523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325" name="直線コネクタ 324">
          <a:extLst>
            <a:ext uri="{FF2B5EF4-FFF2-40B4-BE49-F238E27FC236}">
              <a16:creationId xmlns:a16="http://schemas.microsoft.com/office/drawing/2014/main" id="{ADEC6C06-9A9C-4EFA-8086-A7DDD88E4B43}"/>
            </a:ext>
          </a:extLst>
        </xdr:cNvPr>
        <xdr:cNvCxnSpPr/>
      </xdr:nvCxnSpPr>
      <xdr:spPr>
        <a:xfrm>
          <a:off x="11203940" y="1028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326" name="テキスト ボックス 325">
          <a:extLst>
            <a:ext uri="{FF2B5EF4-FFF2-40B4-BE49-F238E27FC236}">
              <a16:creationId xmlns:a16="http://schemas.microsoft.com/office/drawing/2014/main" id="{D165E4F2-D4E3-4540-B33A-BE632FDD24A3}"/>
            </a:ext>
          </a:extLst>
        </xdr:cNvPr>
        <xdr:cNvSpPr txBox="1"/>
      </xdr:nvSpPr>
      <xdr:spPr>
        <a:xfrm>
          <a:off x="10842791" y="10142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327" name="直線コネクタ 326">
          <a:extLst>
            <a:ext uri="{FF2B5EF4-FFF2-40B4-BE49-F238E27FC236}">
              <a16:creationId xmlns:a16="http://schemas.microsoft.com/office/drawing/2014/main" id="{FFBB6413-DE9E-4312-A073-28A6233CD9B4}"/>
            </a:ext>
          </a:extLst>
        </xdr:cNvPr>
        <xdr:cNvCxnSpPr/>
      </xdr:nvCxnSpPr>
      <xdr:spPr>
        <a:xfrm>
          <a:off x="11203940" y="990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328" name="テキスト ボックス 327">
          <a:extLst>
            <a:ext uri="{FF2B5EF4-FFF2-40B4-BE49-F238E27FC236}">
              <a16:creationId xmlns:a16="http://schemas.microsoft.com/office/drawing/2014/main" id="{DCFB9D2E-4ECA-4650-B762-109C124E013C}"/>
            </a:ext>
          </a:extLst>
        </xdr:cNvPr>
        <xdr:cNvSpPr txBox="1"/>
      </xdr:nvSpPr>
      <xdr:spPr>
        <a:xfrm>
          <a:off x="10842791" y="9765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329" name="直線コネクタ 328">
          <a:extLst>
            <a:ext uri="{FF2B5EF4-FFF2-40B4-BE49-F238E27FC236}">
              <a16:creationId xmlns:a16="http://schemas.microsoft.com/office/drawing/2014/main" id="{B6F44853-152A-40A9-A8E8-D306B5E05624}"/>
            </a:ext>
          </a:extLst>
        </xdr:cNvPr>
        <xdr:cNvCxnSpPr/>
      </xdr:nvCxnSpPr>
      <xdr:spPr>
        <a:xfrm>
          <a:off x="11203940" y="9521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330" name="テキスト ボックス 329">
          <a:extLst>
            <a:ext uri="{FF2B5EF4-FFF2-40B4-BE49-F238E27FC236}">
              <a16:creationId xmlns:a16="http://schemas.microsoft.com/office/drawing/2014/main" id="{AE78A046-EC7D-4DBB-975D-BF437C7D1008}"/>
            </a:ext>
          </a:extLst>
        </xdr:cNvPr>
        <xdr:cNvSpPr txBox="1"/>
      </xdr:nvSpPr>
      <xdr:spPr>
        <a:xfrm>
          <a:off x="10842791" y="9384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31" name="直線コネクタ 330">
          <a:extLst>
            <a:ext uri="{FF2B5EF4-FFF2-40B4-BE49-F238E27FC236}">
              <a16:creationId xmlns:a16="http://schemas.microsoft.com/office/drawing/2014/main" id="{EF67A60D-3E2B-45FD-9548-F2D5FD4AB257}"/>
            </a:ext>
          </a:extLst>
        </xdr:cNvPr>
        <xdr:cNvCxnSpPr/>
      </xdr:nvCxnSpPr>
      <xdr:spPr>
        <a:xfrm>
          <a:off x="11203940" y="914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332" name="テキスト ボックス 331">
          <a:extLst>
            <a:ext uri="{FF2B5EF4-FFF2-40B4-BE49-F238E27FC236}">
              <a16:creationId xmlns:a16="http://schemas.microsoft.com/office/drawing/2014/main" id="{4475B7EE-0793-4833-BCA0-E78194842933}"/>
            </a:ext>
          </a:extLst>
        </xdr:cNvPr>
        <xdr:cNvSpPr txBox="1"/>
      </xdr:nvSpPr>
      <xdr:spPr>
        <a:xfrm>
          <a:off x="10905006" y="900368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33" name="【保健センター・保健所】&#10;有形固定資産減価償却率グラフ枠">
          <a:extLst>
            <a:ext uri="{FF2B5EF4-FFF2-40B4-BE49-F238E27FC236}">
              <a16:creationId xmlns:a16="http://schemas.microsoft.com/office/drawing/2014/main" id="{18F448F9-9D94-4C2E-94EA-1BCDD39309FA}"/>
            </a:ext>
          </a:extLst>
        </xdr:cNvPr>
        <xdr:cNvSpPr/>
      </xdr:nvSpPr>
      <xdr:spPr>
        <a:xfrm>
          <a:off x="11203940" y="914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19050</xdr:rowOff>
    </xdr:from>
    <xdr:to>
      <xdr:col>85</xdr:col>
      <xdr:colOff>126364</xdr:colOff>
      <xdr:row>64</xdr:row>
      <xdr:rowOff>76200</xdr:rowOff>
    </xdr:to>
    <xdr:cxnSp macro="">
      <xdr:nvCxnSpPr>
        <xdr:cNvPr id="334" name="直線コネクタ 333">
          <a:extLst>
            <a:ext uri="{FF2B5EF4-FFF2-40B4-BE49-F238E27FC236}">
              <a16:creationId xmlns:a16="http://schemas.microsoft.com/office/drawing/2014/main" id="{B0CC3EEB-4564-4AD0-BA03-27BB0D1231E0}"/>
            </a:ext>
          </a:extLst>
        </xdr:cNvPr>
        <xdr:cNvCxnSpPr/>
      </xdr:nvCxnSpPr>
      <xdr:spPr>
        <a:xfrm flipV="1">
          <a:off x="14703424" y="9444990"/>
          <a:ext cx="0" cy="1604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80027</xdr:rowOff>
    </xdr:from>
    <xdr:ext cx="469744" cy="259045"/>
    <xdr:sp macro="" textlink="">
      <xdr:nvSpPr>
        <xdr:cNvPr id="335" name="【保健センター・保健所】&#10;有形固定資産減価償却率最小値テキスト">
          <a:extLst>
            <a:ext uri="{FF2B5EF4-FFF2-40B4-BE49-F238E27FC236}">
              <a16:creationId xmlns:a16="http://schemas.microsoft.com/office/drawing/2014/main" id="{65B56AE8-F42B-4282-96A4-2F0D83665148}"/>
            </a:ext>
          </a:extLst>
        </xdr:cNvPr>
        <xdr:cNvSpPr txBox="1"/>
      </xdr:nvSpPr>
      <xdr:spPr>
        <a:xfrm>
          <a:off x="14742160" y="11054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76200</xdr:rowOff>
    </xdr:from>
    <xdr:to>
      <xdr:col>86</xdr:col>
      <xdr:colOff>25400</xdr:colOff>
      <xdr:row>64</xdr:row>
      <xdr:rowOff>76200</xdr:rowOff>
    </xdr:to>
    <xdr:cxnSp macro="">
      <xdr:nvCxnSpPr>
        <xdr:cNvPr id="336" name="直線コネクタ 335">
          <a:extLst>
            <a:ext uri="{FF2B5EF4-FFF2-40B4-BE49-F238E27FC236}">
              <a16:creationId xmlns:a16="http://schemas.microsoft.com/office/drawing/2014/main" id="{EFFF9C49-5CC4-4564-AB13-A0BE4FAC8CBE}"/>
            </a:ext>
          </a:extLst>
        </xdr:cNvPr>
        <xdr:cNvCxnSpPr/>
      </xdr:nvCxnSpPr>
      <xdr:spPr>
        <a:xfrm>
          <a:off x="14611350" y="110490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137177</xdr:rowOff>
    </xdr:from>
    <xdr:ext cx="405111" cy="259045"/>
    <xdr:sp macro="" textlink="">
      <xdr:nvSpPr>
        <xdr:cNvPr id="337" name="【保健センター・保健所】&#10;有形固定資産減価償却率最大値テキスト">
          <a:extLst>
            <a:ext uri="{FF2B5EF4-FFF2-40B4-BE49-F238E27FC236}">
              <a16:creationId xmlns:a16="http://schemas.microsoft.com/office/drawing/2014/main" id="{1E2F5DD1-6E1D-4558-9B4E-FC41A9F3D59D}"/>
            </a:ext>
          </a:extLst>
        </xdr:cNvPr>
        <xdr:cNvSpPr txBox="1"/>
      </xdr:nvSpPr>
      <xdr:spPr>
        <a:xfrm>
          <a:off x="14742160" y="9220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19050</xdr:rowOff>
    </xdr:from>
    <xdr:to>
      <xdr:col>86</xdr:col>
      <xdr:colOff>25400</xdr:colOff>
      <xdr:row>55</xdr:row>
      <xdr:rowOff>19050</xdr:rowOff>
    </xdr:to>
    <xdr:cxnSp macro="">
      <xdr:nvCxnSpPr>
        <xdr:cNvPr id="338" name="直線コネクタ 337">
          <a:extLst>
            <a:ext uri="{FF2B5EF4-FFF2-40B4-BE49-F238E27FC236}">
              <a16:creationId xmlns:a16="http://schemas.microsoft.com/office/drawing/2014/main" id="{C013DCA1-BBAA-4F78-83C3-364369DC81A8}"/>
            </a:ext>
          </a:extLst>
        </xdr:cNvPr>
        <xdr:cNvCxnSpPr/>
      </xdr:nvCxnSpPr>
      <xdr:spPr>
        <a:xfrm>
          <a:off x="14611350" y="94449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11447</xdr:rowOff>
    </xdr:from>
    <xdr:ext cx="405111" cy="259045"/>
    <xdr:sp macro="" textlink="">
      <xdr:nvSpPr>
        <xdr:cNvPr id="339" name="【保健センター・保健所】&#10;有形固定資産減価償却率平均値テキスト">
          <a:extLst>
            <a:ext uri="{FF2B5EF4-FFF2-40B4-BE49-F238E27FC236}">
              <a16:creationId xmlns:a16="http://schemas.microsoft.com/office/drawing/2014/main" id="{14F6CE44-FAF1-4211-8903-1C0D91CDE642}"/>
            </a:ext>
          </a:extLst>
        </xdr:cNvPr>
        <xdr:cNvSpPr txBox="1"/>
      </xdr:nvSpPr>
      <xdr:spPr>
        <a:xfrm>
          <a:off x="14742160" y="101308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33020</xdr:rowOff>
    </xdr:from>
    <xdr:to>
      <xdr:col>85</xdr:col>
      <xdr:colOff>177800</xdr:colOff>
      <xdr:row>59</xdr:row>
      <xdr:rowOff>134620</xdr:rowOff>
    </xdr:to>
    <xdr:sp macro="" textlink="">
      <xdr:nvSpPr>
        <xdr:cNvPr id="340" name="フローチャート: 判断 339">
          <a:extLst>
            <a:ext uri="{FF2B5EF4-FFF2-40B4-BE49-F238E27FC236}">
              <a16:creationId xmlns:a16="http://schemas.microsoft.com/office/drawing/2014/main" id="{6386DEF7-C354-4874-8F40-F655FBE18E24}"/>
            </a:ext>
          </a:extLst>
        </xdr:cNvPr>
        <xdr:cNvSpPr/>
      </xdr:nvSpPr>
      <xdr:spPr>
        <a:xfrm>
          <a:off x="14649450" y="10146665"/>
          <a:ext cx="9779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156845</xdr:rowOff>
    </xdr:from>
    <xdr:to>
      <xdr:col>81</xdr:col>
      <xdr:colOff>101600</xdr:colOff>
      <xdr:row>59</xdr:row>
      <xdr:rowOff>86995</xdr:rowOff>
    </xdr:to>
    <xdr:sp macro="" textlink="">
      <xdr:nvSpPr>
        <xdr:cNvPr id="341" name="フローチャート: 判断 340">
          <a:extLst>
            <a:ext uri="{FF2B5EF4-FFF2-40B4-BE49-F238E27FC236}">
              <a16:creationId xmlns:a16="http://schemas.microsoft.com/office/drawing/2014/main" id="{675D3B23-6EB4-467D-A3CB-4C857252340A}"/>
            </a:ext>
          </a:extLst>
        </xdr:cNvPr>
        <xdr:cNvSpPr/>
      </xdr:nvSpPr>
      <xdr:spPr>
        <a:xfrm>
          <a:off x="13887450" y="10102850"/>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130175</xdr:rowOff>
    </xdr:from>
    <xdr:to>
      <xdr:col>76</xdr:col>
      <xdr:colOff>165100</xdr:colOff>
      <xdr:row>59</xdr:row>
      <xdr:rowOff>60325</xdr:rowOff>
    </xdr:to>
    <xdr:sp macro="" textlink="">
      <xdr:nvSpPr>
        <xdr:cNvPr id="342" name="フローチャート: 判断 341">
          <a:extLst>
            <a:ext uri="{FF2B5EF4-FFF2-40B4-BE49-F238E27FC236}">
              <a16:creationId xmlns:a16="http://schemas.microsoft.com/office/drawing/2014/main" id="{B1236710-A68B-47CA-AA4E-7C3193A62382}"/>
            </a:ext>
          </a:extLst>
        </xdr:cNvPr>
        <xdr:cNvSpPr/>
      </xdr:nvSpPr>
      <xdr:spPr>
        <a:xfrm>
          <a:off x="13089890" y="10078085"/>
          <a:ext cx="10922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97790</xdr:rowOff>
    </xdr:from>
    <xdr:to>
      <xdr:col>72</xdr:col>
      <xdr:colOff>38100</xdr:colOff>
      <xdr:row>59</xdr:row>
      <xdr:rowOff>27940</xdr:rowOff>
    </xdr:to>
    <xdr:sp macro="" textlink="">
      <xdr:nvSpPr>
        <xdr:cNvPr id="343" name="フローチャート: 判断 342">
          <a:extLst>
            <a:ext uri="{FF2B5EF4-FFF2-40B4-BE49-F238E27FC236}">
              <a16:creationId xmlns:a16="http://schemas.microsoft.com/office/drawing/2014/main" id="{5B31BEC2-637F-48F4-8832-2E727B46CAA5}"/>
            </a:ext>
          </a:extLst>
        </xdr:cNvPr>
        <xdr:cNvSpPr/>
      </xdr:nvSpPr>
      <xdr:spPr>
        <a:xfrm>
          <a:off x="12303760" y="10038080"/>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114935</xdr:rowOff>
    </xdr:from>
    <xdr:to>
      <xdr:col>67</xdr:col>
      <xdr:colOff>101600</xdr:colOff>
      <xdr:row>59</xdr:row>
      <xdr:rowOff>45085</xdr:rowOff>
    </xdr:to>
    <xdr:sp macro="" textlink="">
      <xdr:nvSpPr>
        <xdr:cNvPr id="344" name="フローチャート: 判断 343">
          <a:extLst>
            <a:ext uri="{FF2B5EF4-FFF2-40B4-BE49-F238E27FC236}">
              <a16:creationId xmlns:a16="http://schemas.microsoft.com/office/drawing/2014/main" id="{B11B50FB-3C77-4CC2-BD74-F5DF31546FC9}"/>
            </a:ext>
          </a:extLst>
        </xdr:cNvPr>
        <xdr:cNvSpPr/>
      </xdr:nvSpPr>
      <xdr:spPr>
        <a:xfrm>
          <a:off x="11487150" y="10059035"/>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345" name="テキスト ボックス 344">
          <a:extLst>
            <a:ext uri="{FF2B5EF4-FFF2-40B4-BE49-F238E27FC236}">
              <a16:creationId xmlns:a16="http://schemas.microsoft.com/office/drawing/2014/main" id="{944F2A0A-9FB8-45A7-A769-3275F8C489BF}"/>
            </a:ext>
          </a:extLst>
        </xdr:cNvPr>
        <xdr:cNvSpPr txBox="1"/>
      </xdr:nvSpPr>
      <xdr:spPr>
        <a:xfrm>
          <a:off x="145326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46" name="テキスト ボックス 345">
          <a:extLst>
            <a:ext uri="{FF2B5EF4-FFF2-40B4-BE49-F238E27FC236}">
              <a16:creationId xmlns:a16="http://schemas.microsoft.com/office/drawing/2014/main" id="{B11E39FE-AE0C-41FA-868B-EE34521273AB}"/>
            </a:ext>
          </a:extLst>
        </xdr:cNvPr>
        <xdr:cNvSpPr txBox="1"/>
      </xdr:nvSpPr>
      <xdr:spPr>
        <a:xfrm>
          <a:off x="137706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47" name="テキスト ボックス 346">
          <a:extLst>
            <a:ext uri="{FF2B5EF4-FFF2-40B4-BE49-F238E27FC236}">
              <a16:creationId xmlns:a16="http://schemas.microsoft.com/office/drawing/2014/main" id="{1433DB7A-35C3-49DB-A0CE-BE5E18F1B093}"/>
            </a:ext>
          </a:extLst>
        </xdr:cNvPr>
        <xdr:cNvSpPr txBox="1"/>
      </xdr:nvSpPr>
      <xdr:spPr>
        <a:xfrm>
          <a:off x="129730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48" name="テキスト ボックス 347">
          <a:extLst>
            <a:ext uri="{FF2B5EF4-FFF2-40B4-BE49-F238E27FC236}">
              <a16:creationId xmlns:a16="http://schemas.microsoft.com/office/drawing/2014/main" id="{971D3871-9164-4BB3-949C-053847BE418C}"/>
            </a:ext>
          </a:extLst>
        </xdr:cNvPr>
        <xdr:cNvSpPr txBox="1"/>
      </xdr:nvSpPr>
      <xdr:spPr>
        <a:xfrm>
          <a:off x="121754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49" name="テキスト ボックス 348">
          <a:extLst>
            <a:ext uri="{FF2B5EF4-FFF2-40B4-BE49-F238E27FC236}">
              <a16:creationId xmlns:a16="http://schemas.microsoft.com/office/drawing/2014/main" id="{9BEAFA89-3322-4C4A-B897-1BC086E0138B}"/>
            </a:ext>
          </a:extLst>
        </xdr:cNvPr>
        <xdr:cNvSpPr txBox="1"/>
      </xdr:nvSpPr>
      <xdr:spPr>
        <a:xfrm>
          <a:off x="113703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6350</xdr:rowOff>
    </xdr:from>
    <xdr:to>
      <xdr:col>85</xdr:col>
      <xdr:colOff>177800</xdr:colOff>
      <xdr:row>58</xdr:row>
      <xdr:rowOff>107950</xdr:rowOff>
    </xdr:to>
    <xdr:sp macro="" textlink="">
      <xdr:nvSpPr>
        <xdr:cNvPr id="350" name="楕円 349">
          <a:extLst>
            <a:ext uri="{FF2B5EF4-FFF2-40B4-BE49-F238E27FC236}">
              <a16:creationId xmlns:a16="http://schemas.microsoft.com/office/drawing/2014/main" id="{A0DB028A-EFCC-44B5-9DFF-F9DCD0D7E253}"/>
            </a:ext>
          </a:extLst>
        </xdr:cNvPr>
        <xdr:cNvSpPr/>
      </xdr:nvSpPr>
      <xdr:spPr>
        <a:xfrm>
          <a:off x="14649450" y="9952355"/>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29227</xdr:rowOff>
    </xdr:from>
    <xdr:ext cx="405111" cy="259045"/>
    <xdr:sp macro="" textlink="">
      <xdr:nvSpPr>
        <xdr:cNvPr id="351" name="【保健センター・保健所】&#10;有形固定資産減価償却率該当値テキスト">
          <a:extLst>
            <a:ext uri="{FF2B5EF4-FFF2-40B4-BE49-F238E27FC236}">
              <a16:creationId xmlns:a16="http://schemas.microsoft.com/office/drawing/2014/main" id="{5D7FE6A8-76EE-4D07-BE0C-2BE09D25B812}"/>
            </a:ext>
          </a:extLst>
        </xdr:cNvPr>
        <xdr:cNvSpPr txBox="1"/>
      </xdr:nvSpPr>
      <xdr:spPr>
        <a:xfrm>
          <a:off x="14742160" y="9799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162560</xdr:rowOff>
    </xdr:from>
    <xdr:to>
      <xdr:col>81</xdr:col>
      <xdr:colOff>101600</xdr:colOff>
      <xdr:row>58</xdr:row>
      <xdr:rowOff>92710</xdr:rowOff>
    </xdr:to>
    <xdr:sp macro="" textlink="">
      <xdr:nvSpPr>
        <xdr:cNvPr id="352" name="楕円 351">
          <a:extLst>
            <a:ext uri="{FF2B5EF4-FFF2-40B4-BE49-F238E27FC236}">
              <a16:creationId xmlns:a16="http://schemas.microsoft.com/office/drawing/2014/main" id="{FBB5B6A9-5C90-4BFD-8F10-134A767F43B6}"/>
            </a:ext>
          </a:extLst>
        </xdr:cNvPr>
        <xdr:cNvSpPr/>
      </xdr:nvSpPr>
      <xdr:spPr>
        <a:xfrm>
          <a:off x="13887450" y="9937115"/>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41910</xdr:rowOff>
    </xdr:from>
    <xdr:to>
      <xdr:col>85</xdr:col>
      <xdr:colOff>127000</xdr:colOff>
      <xdr:row>58</xdr:row>
      <xdr:rowOff>57150</xdr:rowOff>
    </xdr:to>
    <xdr:cxnSp macro="">
      <xdr:nvCxnSpPr>
        <xdr:cNvPr id="353" name="直線コネクタ 352">
          <a:extLst>
            <a:ext uri="{FF2B5EF4-FFF2-40B4-BE49-F238E27FC236}">
              <a16:creationId xmlns:a16="http://schemas.microsoft.com/office/drawing/2014/main" id="{12945480-F680-44F3-A257-30C321945AA7}"/>
            </a:ext>
          </a:extLst>
        </xdr:cNvPr>
        <xdr:cNvCxnSpPr/>
      </xdr:nvCxnSpPr>
      <xdr:spPr>
        <a:xfrm>
          <a:off x="13942060" y="9987915"/>
          <a:ext cx="762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124460</xdr:rowOff>
    </xdr:from>
    <xdr:to>
      <xdr:col>76</xdr:col>
      <xdr:colOff>165100</xdr:colOff>
      <xdr:row>58</xdr:row>
      <xdr:rowOff>54610</xdr:rowOff>
    </xdr:to>
    <xdr:sp macro="" textlink="">
      <xdr:nvSpPr>
        <xdr:cNvPr id="354" name="楕円 353">
          <a:extLst>
            <a:ext uri="{FF2B5EF4-FFF2-40B4-BE49-F238E27FC236}">
              <a16:creationId xmlns:a16="http://schemas.microsoft.com/office/drawing/2014/main" id="{699A691E-E1EF-4820-BF2B-234B329BE815}"/>
            </a:ext>
          </a:extLst>
        </xdr:cNvPr>
        <xdr:cNvSpPr/>
      </xdr:nvSpPr>
      <xdr:spPr>
        <a:xfrm>
          <a:off x="13089890" y="9899015"/>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3810</xdr:rowOff>
    </xdr:from>
    <xdr:to>
      <xdr:col>81</xdr:col>
      <xdr:colOff>50800</xdr:colOff>
      <xdr:row>58</xdr:row>
      <xdr:rowOff>41910</xdr:rowOff>
    </xdr:to>
    <xdr:cxnSp macro="">
      <xdr:nvCxnSpPr>
        <xdr:cNvPr id="355" name="直線コネクタ 354">
          <a:extLst>
            <a:ext uri="{FF2B5EF4-FFF2-40B4-BE49-F238E27FC236}">
              <a16:creationId xmlns:a16="http://schemas.microsoft.com/office/drawing/2014/main" id="{A3499E6A-D0C3-4B83-B757-41B8868314E2}"/>
            </a:ext>
          </a:extLst>
        </xdr:cNvPr>
        <xdr:cNvCxnSpPr/>
      </xdr:nvCxnSpPr>
      <xdr:spPr>
        <a:xfrm>
          <a:off x="13144500" y="9949815"/>
          <a:ext cx="79756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84455</xdr:rowOff>
    </xdr:from>
    <xdr:to>
      <xdr:col>72</xdr:col>
      <xdr:colOff>38100</xdr:colOff>
      <xdr:row>58</xdr:row>
      <xdr:rowOff>14605</xdr:rowOff>
    </xdr:to>
    <xdr:sp macro="" textlink="">
      <xdr:nvSpPr>
        <xdr:cNvPr id="356" name="楕円 355">
          <a:extLst>
            <a:ext uri="{FF2B5EF4-FFF2-40B4-BE49-F238E27FC236}">
              <a16:creationId xmlns:a16="http://schemas.microsoft.com/office/drawing/2014/main" id="{0CF05915-BF0F-4B8B-AEA9-1823DF5CEBF5}"/>
            </a:ext>
          </a:extLst>
        </xdr:cNvPr>
        <xdr:cNvSpPr/>
      </xdr:nvSpPr>
      <xdr:spPr>
        <a:xfrm>
          <a:off x="12303760" y="9859010"/>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135255</xdr:rowOff>
    </xdr:from>
    <xdr:to>
      <xdr:col>76</xdr:col>
      <xdr:colOff>114300</xdr:colOff>
      <xdr:row>58</xdr:row>
      <xdr:rowOff>3810</xdr:rowOff>
    </xdr:to>
    <xdr:cxnSp macro="">
      <xdr:nvCxnSpPr>
        <xdr:cNvPr id="357" name="直線コネクタ 356">
          <a:extLst>
            <a:ext uri="{FF2B5EF4-FFF2-40B4-BE49-F238E27FC236}">
              <a16:creationId xmlns:a16="http://schemas.microsoft.com/office/drawing/2014/main" id="{DBF72C92-DA54-4961-96DE-E1226476B387}"/>
            </a:ext>
          </a:extLst>
        </xdr:cNvPr>
        <xdr:cNvCxnSpPr/>
      </xdr:nvCxnSpPr>
      <xdr:spPr>
        <a:xfrm>
          <a:off x="12346940" y="9904095"/>
          <a:ext cx="79756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57</xdr:row>
      <xdr:rowOff>44450</xdr:rowOff>
    </xdr:from>
    <xdr:to>
      <xdr:col>67</xdr:col>
      <xdr:colOff>101600</xdr:colOff>
      <xdr:row>57</xdr:row>
      <xdr:rowOff>146050</xdr:rowOff>
    </xdr:to>
    <xdr:sp macro="" textlink="">
      <xdr:nvSpPr>
        <xdr:cNvPr id="358" name="楕円 357">
          <a:extLst>
            <a:ext uri="{FF2B5EF4-FFF2-40B4-BE49-F238E27FC236}">
              <a16:creationId xmlns:a16="http://schemas.microsoft.com/office/drawing/2014/main" id="{DDD7593E-F768-4C7C-887D-0861F75D0630}"/>
            </a:ext>
          </a:extLst>
        </xdr:cNvPr>
        <xdr:cNvSpPr/>
      </xdr:nvSpPr>
      <xdr:spPr>
        <a:xfrm>
          <a:off x="11487150" y="9819005"/>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57</xdr:row>
      <xdr:rowOff>95250</xdr:rowOff>
    </xdr:from>
    <xdr:to>
      <xdr:col>71</xdr:col>
      <xdr:colOff>177800</xdr:colOff>
      <xdr:row>57</xdr:row>
      <xdr:rowOff>135255</xdr:rowOff>
    </xdr:to>
    <xdr:cxnSp macro="">
      <xdr:nvCxnSpPr>
        <xdr:cNvPr id="359" name="直線コネクタ 358">
          <a:extLst>
            <a:ext uri="{FF2B5EF4-FFF2-40B4-BE49-F238E27FC236}">
              <a16:creationId xmlns:a16="http://schemas.microsoft.com/office/drawing/2014/main" id="{7C83950C-9AB3-43F5-9BBC-2F598582AFDF}"/>
            </a:ext>
          </a:extLst>
        </xdr:cNvPr>
        <xdr:cNvCxnSpPr/>
      </xdr:nvCxnSpPr>
      <xdr:spPr>
        <a:xfrm>
          <a:off x="11541760" y="9864090"/>
          <a:ext cx="80518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78122</xdr:rowOff>
    </xdr:from>
    <xdr:ext cx="405111" cy="259045"/>
    <xdr:sp macro="" textlink="">
      <xdr:nvSpPr>
        <xdr:cNvPr id="360" name="n_1aveValue【保健センター・保健所】&#10;有形固定資産減価償却率">
          <a:extLst>
            <a:ext uri="{FF2B5EF4-FFF2-40B4-BE49-F238E27FC236}">
              <a16:creationId xmlns:a16="http://schemas.microsoft.com/office/drawing/2014/main" id="{667EC17E-4E3A-4B21-BA35-9755F00E4D41}"/>
            </a:ext>
          </a:extLst>
        </xdr:cNvPr>
        <xdr:cNvSpPr txBox="1"/>
      </xdr:nvSpPr>
      <xdr:spPr>
        <a:xfrm>
          <a:off x="13738234" y="10193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51452</xdr:rowOff>
    </xdr:from>
    <xdr:ext cx="405111" cy="259045"/>
    <xdr:sp macro="" textlink="">
      <xdr:nvSpPr>
        <xdr:cNvPr id="361" name="n_2aveValue【保健センター・保健所】&#10;有形固定資産減価償却率">
          <a:extLst>
            <a:ext uri="{FF2B5EF4-FFF2-40B4-BE49-F238E27FC236}">
              <a16:creationId xmlns:a16="http://schemas.microsoft.com/office/drawing/2014/main" id="{D934EC2F-671B-40D5-B433-BC6A713AAE79}"/>
            </a:ext>
          </a:extLst>
        </xdr:cNvPr>
        <xdr:cNvSpPr txBox="1"/>
      </xdr:nvSpPr>
      <xdr:spPr>
        <a:xfrm>
          <a:off x="12957184" y="10170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19067</xdr:rowOff>
    </xdr:from>
    <xdr:ext cx="405111" cy="259045"/>
    <xdr:sp macro="" textlink="">
      <xdr:nvSpPr>
        <xdr:cNvPr id="362" name="n_3aveValue【保健センター・保健所】&#10;有形固定資産減価償却率">
          <a:extLst>
            <a:ext uri="{FF2B5EF4-FFF2-40B4-BE49-F238E27FC236}">
              <a16:creationId xmlns:a16="http://schemas.microsoft.com/office/drawing/2014/main" id="{3BDBE7C2-AE8A-4223-8368-5D9342143ED6}"/>
            </a:ext>
          </a:extLst>
        </xdr:cNvPr>
        <xdr:cNvSpPr txBox="1"/>
      </xdr:nvSpPr>
      <xdr:spPr>
        <a:xfrm>
          <a:off x="12171054" y="10130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36212</xdr:rowOff>
    </xdr:from>
    <xdr:ext cx="405111" cy="259045"/>
    <xdr:sp macro="" textlink="">
      <xdr:nvSpPr>
        <xdr:cNvPr id="363" name="n_4aveValue【保健センター・保健所】&#10;有形固定資産減価償却率">
          <a:extLst>
            <a:ext uri="{FF2B5EF4-FFF2-40B4-BE49-F238E27FC236}">
              <a16:creationId xmlns:a16="http://schemas.microsoft.com/office/drawing/2014/main" id="{C81376A2-F328-4DD1-83B2-2E72156DD934}"/>
            </a:ext>
          </a:extLst>
        </xdr:cNvPr>
        <xdr:cNvSpPr txBox="1"/>
      </xdr:nvSpPr>
      <xdr:spPr>
        <a:xfrm>
          <a:off x="11354444" y="10151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109237</xdr:rowOff>
    </xdr:from>
    <xdr:ext cx="405111" cy="259045"/>
    <xdr:sp macro="" textlink="">
      <xdr:nvSpPr>
        <xdr:cNvPr id="364" name="n_1mainValue【保健センター・保健所】&#10;有形固定資産減価償却率">
          <a:extLst>
            <a:ext uri="{FF2B5EF4-FFF2-40B4-BE49-F238E27FC236}">
              <a16:creationId xmlns:a16="http://schemas.microsoft.com/office/drawing/2014/main" id="{293CA1D4-8E15-4DF6-9239-22E6417291F7}"/>
            </a:ext>
          </a:extLst>
        </xdr:cNvPr>
        <xdr:cNvSpPr txBox="1"/>
      </xdr:nvSpPr>
      <xdr:spPr>
        <a:xfrm>
          <a:off x="13738234" y="9708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71137</xdr:rowOff>
    </xdr:from>
    <xdr:ext cx="405111" cy="259045"/>
    <xdr:sp macro="" textlink="">
      <xdr:nvSpPr>
        <xdr:cNvPr id="365" name="n_2mainValue【保健センター・保健所】&#10;有形固定資産減価償却率">
          <a:extLst>
            <a:ext uri="{FF2B5EF4-FFF2-40B4-BE49-F238E27FC236}">
              <a16:creationId xmlns:a16="http://schemas.microsoft.com/office/drawing/2014/main" id="{E76FF7CA-F8CC-4B7F-99D2-59CBF280A3A6}"/>
            </a:ext>
          </a:extLst>
        </xdr:cNvPr>
        <xdr:cNvSpPr txBox="1"/>
      </xdr:nvSpPr>
      <xdr:spPr>
        <a:xfrm>
          <a:off x="12957184" y="9670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31132</xdr:rowOff>
    </xdr:from>
    <xdr:ext cx="405111" cy="259045"/>
    <xdr:sp macro="" textlink="">
      <xdr:nvSpPr>
        <xdr:cNvPr id="366" name="n_3mainValue【保健センター・保健所】&#10;有形固定資産減価償却率">
          <a:extLst>
            <a:ext uri="{FF2B5EF4-FFF2-40B4-BE49-F238E27FC236}">
              <a16:creationId xmlns:a16="http://schemas.microsoft.com/office/drawing/2014/main" id="{D61067DC-0AE4-46E7-88ED-A0C459E40786}"/>
            </a:ext>
          </a:extLst>
        </xdr:cNvPr>
        <xdr:cNvSpPr txBox="1"/>
      </xdr:nvSpPr>
      <xdr:spPr>
        <a:xfrm>
          <a:off x="12171054" y="963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55</xdr:row>
      <xdr:rowOff>162577</xdr:rowOff>
    </xdr:from>
    <xdr:ext cx="405111" cy="259045"/>
    <xdr:sp macro="" textlink="">
      <xdr:nvSpPr>
        <xdr:cNvPr id="367" name="n_4mainValue【保健センター・保健所】&#10;有形固定資産減価償却率">
          <a:extLst>
            <a:ext uri="{FF2B5EF4-FFF2-40B4-BE49-F238E27FC236}">
              <a16:creationId xmlns:a16="http://schemas.microsoft.com/office/drawing/2014/main" id="{D2247C33-76E5-4A4B-9F67-3A73073B94DB}"/>
            </a:ext>
          </a:extLst>
        </xdr:cNvPr>
        <xdr:cNvSpPr txBox="1"/>
      </xdr:nvSpPr>
      <xdr:spPr>
        <a:xfrm>
          <a:off x="11354444" y="9594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68" name="正方形/長方形 367">
          <a:extLst>
            <a:ext uri="{FF2B5EF4-FFF2-40B4-BE49-F238E27FC236}">
              <a16:creationId xmlns:a16="http://schemas.microsoft.com/office/drawing/2014/main" id="{C7CEE2AC-8EE4-47B6-BA37-83836BDE7A9E}"/>
            </a:ext>
          </a:extLst>
        </xdr:cNvPr>
        <xdr:cNvSpPr/>
      </xdr:nvSpPr>
      <xdr:spPr>
        <a:xfrm>
          <a:off x="16459200" y="800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69" name="正方形/長方形 368">
          <a:extLst>
            <a:ext uri="{FF2B5EF4-FFF2-40B4-BE49-F238E27FC236}">
              <a16:creationId xmlns:a16="http://schemas.microsoft.com/office/drawing/2014/main" id="{9FD8D9ED-57F1-451F-977A-D1783BF5A655}"/>
            </a:ext>
          </a:extLst>
        </xdr:cNvPr>
        <xdr:cNvSpPr/>
      </xdr:nvSpPr>
      <xdr:spPr>
        <a:xfrm>
          <a:off x="165900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70" name="正方形/長方形 369">
          <a:extLst>
            <a:ext uri="{FF2B5EF4-FFF2-40B4-BE49-F238E27FC236}">
              <a16:creationId xmlns:a16="http://schemas.microsoft.com/office/drawing/2014/main" id="{61AD2732-4087-432F-991A-A2962D2CFE87}"/>
            </a:ext>
          </a:extLst>
        </xdr:cNvPr>
        <xdr:cNvSpPr/>
      </xdr:nvSpPr>
      <xdr:spPr>
        <a:xfrm>
          <a:off x="165900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71" name="正方形/長方形 370">
          <a:extLst>
            <a:ext uri="{FF2B5EF4-FFF2-40B4-BE49-F238E27FC236}">
              <a16:creationId xmlns:a16="http://schemas.microsoft.com/office/drawing/2014/main" id="{6AE42286-A52E-4820-9199-D5ABFD08259F}"/>
            </a:ext>
          </a:extLst>
        </xdr:cNvPr>
        <xdr:cNvSpPr/>
      </xdr:nvSpPr>
      <xdr:spPr>
        <a:xfrm>
          <a:off x="174879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72" name="正方形/長方形 371">
          <a:extLst>
            <a:ext uri="{FF2B5EF4-FFF2-40B4-BE49-F238E27FC236}">
              <a16:creationId xmlns:a16="http://schemas.microsoft.com/office/drawing/2014/main" id="{37DA9CA1-873B-4F92-9CBB-51EA4C0D4F4E}"/>
            </a:ext>
          </a:extLst>
        </xdr:cNvPr>
        <xdr:cNvSpPr/>
      </xdr:nvSpPr>
      <xdr:spPr>
        <a:xfrm>
          <a:off x="174879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73" name="正方形/長方形 372">
          <a:extLst>
            <a:ext uri="{FF2B5EF4-FFF2-40B4-BE49-F238E27FC236}">
              <a16:creationId xmlns:a16="http://schemas.microsoft.com/office/drawing/2014/main" id="{CA958CF8-4FAB-45B4-A286-2443A19D6F64}"/>
            </a:ext>
          </a:extLst>
        </xdr:cNvPr>
        <xdr:cNvSpPr/>
      </xdr:nvSpPr>
      <xdr:spPr>
        <a:xfrm>
          <a:off x="185166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74" name="正方形/長方形 373">
          <a:extLst>
            <a:ext uri="{FF2B5EF4-FFF2-40B4-BE49-F238E27FC236}">
              <a16:creationId xmlns:a16="http://schemas.microsoft.com/office/drawing/2014/main" id="{FE7E520A-CCA0-487B-AC57-11003AAD7102}"/>
            </a:ext>
          </a:extLst>
        </xdr:cNvPr>
        <xdr:cNvSpPr/>
      </xdr:nvSpPr>
      <xdr:spPr>
        <a:xfrm>
          <a:off x="185166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75" name="正方形/長方形 374">
          <a:extLst>
            <a:ext uri="{FF2B5EF4-FFF2-40B4-BE49-F238E27FC236}">
              <a16:creationId xmlns:a16="http://schemas.microsoft.com/office/drawing/2014/main" id="{C073BA03-C756-40B7-9C86-A798389DD53D}"/>
            </a:ext>
          </a:extLst>
        </xdr:cNvPr>
        <xdr:cNvSpPr/>
      </xdr:nvSpPr>
      <xdr:spPr>
        <a:xfrm>
          <a:off x="16459200" y="9140190"/>
          <a:ext cx="4267200" cy="22898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376" name="正方形/長方形 375">
          <a:extLst>
            <a:ext uri="{FF2B5EF4-FFF2-40B4-BE49-F238E27FC236}">
              <a16:creationId xmlns:a16="http://schemas.microsoft.com/office/drawing/2014/main" id="{B7AC2380-8881-4596-88EC-6DDFC44D9DE7}"/>
            </a:ext>
          </a:extLst>
        </xdr:cNvPr>
        <xdr:cNvSpPr/>
      </xdr:nvSpPr>
      <xdr:spPr>
        <a:xfrm>
          <a:off x="11203940" y="1181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377" name="正方形/長方形 376">
          <a:extLst>
            <a:ext uri="{FF2B5EF4-FFF2-40B4-BE49-F238E27FC236}">
              <a16:creationId xmlns:a16="http://schemas.microsoft.com/office/drawing/2014/main" id="{14275138-E639-4680-803E-D61CE9C33CE3}"/>
            </a:ext>
          </a:extLst>
        </xdr:cNvPr>
        <xdr:cNvSpPr/>
      </xdr:nvSpPr>
      <xdr:spPr>
        <a:xfrm>
          <a:off x="113157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378" name="正方形/長方形 377">
          <a:extLst>
            <a:ext uri="{FF2B5EF4-FFF2-40B4-BE49-F238E27FC236}">
              <a16:creationId xmlns:a16="http://schemas.microsoft.com/office/drawing/2014/main" id="{92CD0F92-D576-4F60-AE14-3B6F1F525DE1}"/>
            </a:ext>
          </a:extLst>
        </xdr:cNvPr>
        <xdr:cNvSpPr/>
      </xdr:nvSpPr>
      <xdr:spPr>
        <a:xfrm>
          <a:off x="113157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379" name="正方形/長方形 378">
          <a:extLst>
            <a:ext uri="{FF2B5EF4-FFF2-40B4-BE49-F238E27FC236}">
              <a16:creationId xmlns:a16="http://schemas.microsoft.com/office/drawing/2014/main" id="{E3C0801F-E276-46F9-840E-F835F62841DA}"/>
            </a:ext>
          </a:extLst>
        </xdr:cNvPr>
        <xdr:cNvSpPr/>
      </xdr:nvSpPr>
      <xdr:spPr>
        <a:xfrm>
          <a:off x="1223264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380" name="正方形/長方形 379">
          <a:extLst>
            <a:ext uri="{FF2B5EF4-FFF2-40B4-BE49-F238E27FC236}">
              <a16:creationId xmlns:a16="http://schemas.microsoft.com/office/drawing/2014/main" id="{9877753A-C96B-4713-965E-2FCCF0AB9390}"/>
            </a:ext>
          </a:extLst>
        </xdr:cNvPr>
        <xdr:cNvSpPr/>
      </xdr:nvSpPr>
      <xdr:spPr>
        <a:xfrm>
          <a:off x="1223264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381" name="正方形/長方形 380">
          <a:extLst>
            <a:ext uri="{FF2B5EF4-FFF2-40B4-BE49-F238E27FC236}">
              <a16:creationId xmlns:a16="http://schemas.microsoft.com/office/drawing/2014/main" id="{1AA21609-C051-4E92-B250-784A0EDA5642}"/>
            </a:ext>
          </a:extLst>
        </xdr:cNvPr>
        <xdr:cNvSpPr/>
      </xdr:nvSpPr>
      <xdr:spPr>
        <a:xfrm>
          <a:off x="1326134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382" name="正方形/長方形 381">
          <a:extLst>
            <a:ext uri="{FF2B5EF4-FFF2-40B4-BE49-F238E27FC236}">
              <a16:creationId xmlns:a16="http://schemas.microsoft.com/office/drawing/2014/main" id="{DB405403-A2F5-41E2-B16A-45DFB5959472}"/>
            </a:ext>
          </a:extLst>
        </xdr:cNvPr>
        <xdr:cNvSpPr/>
      </xdr:nvSpPr>
      <xdr:spPr>
        <a:xfrm>
          <a:off x="1326134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383" name="正方形/長方形 382">
          <a:extLst>
            <a:ext uri="{FF2B5EF4-FFF2-40B4-BE49-F238E27FC236}">
              <a16:creationId xmlns:a16="http://schemas.microsoft.com/office/drawing/2014/main" id="{2EED2404-06B3-4F39-B16A-DA93488BDA34}"/>
            </a:ext>
          </a:extLst>
        </xdr:cNvPr>
        <xdr:cNvSpPr/>
      </xdr:nvSpPr>
      <xdr:spPr>
        <a:xfrm>
          <a:off x="11203940" y="12950190"/>
          <a:ext cx="4248150" cy="22898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384" name="正方形/長方形 383">
          <a:extLst>
            <a:ext uri="{FF2B5EF4-FFF2-40B4-BE49-F238E27FC236}">
              <a16:creationId xmlns:a16="http://schemas.microsoft.com/office/drawing/2014/main" id="{0891151A-7B5D-4D58-AD2B-65E38CC57E8F}"/>
            </a:ext>
          </a:extLst>
        </xdr:cNvPr>
        <xdr:cNvSpPr/>
      </xdr:nvSpPr>
      <xdr:spPr>
        <a:xfrm>
          <a:off x="16459200" y="1181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385" name="正方形/長方形 384">
          <a:extLst>
            <a:ext uri="{FF2B5EF4-FFF2-40B4-BE49-F238E27FC236}">
              <a16:creationId xmlns:a16="http://schemas.microsoft.com/office/drawing/2014/main" id="{25A6E9DF-12EE-4E56-972F-D74806A00281}"/>
            </a:ext>
          </a:extLst>
        </xdr:cNvPr>
        <xdr:cNvSpPr/>
      </xdr:nvSpPr>
      <xdr:spPr>
        <a:xfrm>
          <a:off x="165900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386" name="正方形/長方形 385">
          <a:extLst>
            <a:ext uri="{FF2B5EF4-FFF2-40B4-BE49-F238E27FC236}">
              <a16:creationId xmlns:a16="http://schemas.microsoft.com/office/drawing/2014/main" id="{986A6F44-D9CF-48AE-A760-7BAD0C890320}"/>
            </a:ext>
          </a:extLst>
        </xdr:cNvPr>
        <xdr:cNvSpPr/>
      </xdr:nvSpPr>
      <xdr:spPr>
        <a:xfrm>
          <a:off x="165900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387" name="正方形/長方形 386">
          <a:extLst>
            <a:ext uri="{FF2B5EF4-FFF2-40B4-BE49-F238E27FC236}">
              <a16:creationId xmlns:a16="http://schemas.microsoft.com/office/drawing/2014/main" id="{4CCB37E0-A855-4618-B355-7B5CA2F2F0EB}"/>
            </a:ext>
          </a:extLst>
        </xdr:cNvPr>
        <xdr:cNvSpPr/>
      </xdr:nvSpPr>
      <xdr:spPr>
        <a:xfrm>
          <a:off x="174879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388" name="正方形/長方形 387">
          <a:extLst>
            <a:ext uri="{FF2B5EF4-FFF2-40B4-BE49-F238E27FC236}">
              <a16:creationId xmlns:a16="http://schemas.microsoft.com/office/drawing/2014/main" id="{F678B5A3-5112-4940-9D2E-319229C3E4B9}"/>
            </a:ext>
          </a:extLst>
        </xdr:cNvPr>
        <xdr:cNvSpPr/>
      </xdr:nvSpPr>
      <xdr:spPr>
        <a:xfrm>
          <a:off x="174879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389" name="正方形/長方形 388">
          <a:extLst>
            <a:ext uri="{FF2B5EF4-FFF2-40B4-BE49-F238E27FC236}">
              <a16:creationId xmlns:a16="http://schemas.microsoft.com/office/drawing/2014/main" id="{A96DC593-95F5-4890-B0AF-5E032135E38D}"/>
            </a:ext>
          </a:extLst>
        </xdr:cNvPr>
        <xdr:cNvSpPr/>
      </xdr:nvSpPr>
      <xdr:spPr>
        <a:xfrm>
          <a:off x="185166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390" name="正方形/長方形 389">
          <a:extLst>
            <a:ext uri="{FF2B5EF4-FFF2-40B4-BE49-F238E27FC236}">
              <a16:creationId xmlns:a16="http://schemas.microsoft.com/office/drawing/2014/main" id="{457BC763-00EC-4A95-BF90-366349270288}"/>
            </a:ext>
          </a:extLst>
        </xdr:cNvPr>
        <xdr:cNvSpPr/>
      </xdr:nvSpPr>
      <xdr:spPr>
        <a:xfrm>
          <a:off x="185166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391" name="正方形/長方形 390">
          <a:extLst>
            <a:ext uri="{FF2B5EF4-FFF2-40B4-BE49-F238E27FC236}">
              <a16:creationId xmlns:a16="http://schemas.microsoft.com/office/drawing/2014/main" id="{B5C46FD5-7E3F-4221-8EAD-594EDB9F13B9}"/>
            </a:ext>
          </a:extLst>
        </xdr:cNvPr>
        <xdr:cNvSpPr/>
      </xdr:nvSpPr>
      <xdr:spPr>
        <a:xfrm>
          <a:off x="16459200" y="12950190"/>
          <a:ext cx="4267200" cy="22898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392" name="正方形/長方形 391">
          <a:extLst>
            <a:ext uri="{FF2B5EF4-FFF2-40B4-BE49-F238E27FC236}">
              <a16:creationId xmlns:a16="http://schemas.microsoft.com/office/drawing/2014/main" id="{9C95B1E9-B64F-48D7-89E2-8047F263E873}"/>
            </a:ext>
          </a:extLst>
        </xdr:cNvPr>
        <xdr:cNvSpPr/>
      </xdr:nvSpPr>
      <xdr:spPr>
        <a:xfrm>
          <a:off x="11203940" y="1561719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393" name="正方形/長方形 392">
          <a:extLst>
            <a:ext uri="{FF2B5EF4-FFF2-40B4-BE49-F238E27FC236}">
              <a16:creationId xmlns:a16="http://schemas.microsoft.com/office/drawing/2014/main" id="{8D627F72-8156-40D9-8B1F-84867C4D75E5}"/>
            </a:ext>
          </a:extLst>
        </xdr:cNvPr>
        <xdr:cNvSpPr/>
      </xdr:nvSpPr>
      <xdr:spPr>
        <a:xfrm>
          <a:off x="113157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394" name="正方形/長方形 393">
          <a:extLst>
            <a:ext uri="{FF2B5EF4-FFF2-40B4-BE49-F238E27FC236}">
              <a16:creationId xmlns:a16="http://schemas.microsoft.com/office/drawing/2014/main" id="{37194D9F-90F2-4B73-B098-9AA36DF4AC7E}"/>
            </a:ext>
          </a:extLst>
        </xdr:cNvPr>
        <xdr:cNvSpPr/>
      </xdr:nvSpPr>
      <xdr:spPr>
        <a:xfrm>
          <a:off x="113157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395" name="正方形/長方形 394">
          <a:extLst>
            <a:ext uri="{FF2B5EF4-FFF2-40B4-BE49-F238E27FC236}">
              <a16:creationId xmlns:a16="http://schemas.microsoft.com/office/drawing/2014/main" id="{B335BEBA-0F89-4D51-AEF4-FE032ED371BE}"/>
            </a:ext>
          </a:extLst>
        </xdr:cNvPr>
        <xdr:cNvSpPr/>
      </xdr:nvSpPr>
      <xdr:spPr>
        <a:xfrm>
          <a:off x="1223264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396" name="正方形/長方形 395">
          <a:extLst>
            <a:ext uri="{FF2B5EF4-FFF2-40B4-BE49-F238E27FC236}">
              <a16:creationId xmlns:a16="http://schemas.microsoft.com/office/drawing/2014/main" id="{0B6D0FF6-EEB5-4464-B2DD-811001E89A8D}"/>
            </a:ext>
          </a:extLst>
        </xdr:cNvPr>
        <xdr:cNvSpPr/>
      </xdr:nvSpPr>
      <xdr:spPr>
        <a:xfrm>
          <a:off x="1223264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397" name="正方形/長方形 396">
          <a:extLst>
            <a:ext uri="{FF2B5EF4-FFF2-40B4-BE49-F238E27FC236}">
              <a16:creationId xmlns:a16="http://schemas.microsoft.com/office/drawing/2014/main" id="{D3323F0F-1F19-4761-86DB-5CFFBEFED5B9}"/>
            </a:ext>
          </a:extLst>
        </xdr:cNvPr>
        <xdr:cNvSpPr/>
      </xdr:nvSpPr>
      <xdr:spPr>
        <a:xfrm>
          <a:off x="1326134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398" name="正方形/長方形 397">
          <a:extLst>
            <a:ext uri="{FF2B5EF4-FFF2-40B4-BE49-F238E27FC236}">
              <a16:creationId xmlns:a16="http://schemas.microsoft.com/office/drawing/2014/main" id="{08D3E53E-3B42-4CCA-9ED4-7327EC77CAA6}"/>
            </a:ext>
          </a:extLst>
        </xdr:cNvPr>
        <xdr:cNvSpPr/>
      </xdr:nvSpPr>
      <xdr:spPr>
        <a:xfrm>
          <a:off x="1326134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399" name="正方形/長方形 398">
          <a:extLst>
            <a:ext uri="{FF2B5EF4-FFF2-40B4-BE49-F238E27FC236}">
              <a16:creationId xmlns:a16="http://schemas.microsoft.com/office/drawing/2014/main" id="{F811A38F-F2D4-4011-AA44-D38C2A54E8B0}"/>
            </a:ext>
          </a:extLst>
        </xdr:cNvPr>
        <xdr:cNvSpPr/>
      </xdr:nvSpPr>
      <xdr:spPr>
        <a:xfrm>
          <a:off x="11203940" y="1676019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00" name="テキスト ボックス 399">
          <a:extLst>
            <a:ext uri="{FF2B5EF4-FFF2-40B4-BE49-F238E27FC236}">
              <a16:creationId xmlns:a16="http://schemas.microsoft.com/office/drawing/2014/main" id="{4B350B81-77D9-49FB-AFCA-3DF5B9336B25}"/>
            </a:ext>
          </a:extLst>
        </xdr:cNvPr>
        <xdr:cNvSpPr txBox="1"/>
      </xdr:nvSpPr>
      <xdr:spPr>
        <a:xfrm>
          <a:off x="1116584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01" name="直線コネクタ 400">
          <a:extLst>
            <a:ext uri="{FF2B5EF4-FFF2-40B4-BE49-F238E27FC236}">
              <a16:creationId xmlns:a16="http://schemas.microsoft.com/office/drawing/2014/main" id="{38309409-E5F6-4408-B636-F000B5506595}"/>
            </a:ext>
          </a:extLst>
        </xdr:cNvPr>
        <xdr:cNvCxnSpPr/>
      </xdr:nvCxnSpPr>
      <xdr:spPr>
        <a:xfrm>
          <a:off x="11203940" y="19046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402" name="テキスト ボックス 401">
          <a:extLst>
            <a:ext uri="{FF2B5EF4-FFF2-40B4-BE49-F238E27FC236}">
              <a16:creationId xmlns:a16="http://schemas.microsoft.com/office/drawing/2014/main" id="{FCA7D50B-27A5-47C8-BA17-ED0B6E689BA4}"/>
            </a:ext>
          </a:extLst>
        </xdr:cNvPr>
        <xdr:cNvSpPr txBox="1"/>
      </xdr:nvSpPr>
      <xdr:spPr>
        <a:xfrm>
          <a:off x="10801531" y="18909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403" name="直線コネクタ 402">
          <a:extLst>
            <a:ext uri="{FF2B5EF4-FFF2-40B4-BE49-F238E27FC236}">
              <a16:creationId xmlns:a16="http://schemas.microsoft.com/office/drawing/2014/main" id="{19CE4F87-1EED-49C7-A95C-F61BADCDE734}"/>
            </a:ext>
          </a:extLst>
        </xdr:cNvPr>
        <xdr:cNvCxnSpPr/>
      </xdr:nvCxnSpPr>
      <xdr:spPr>
        <a:xfrm>
          <a:off x="11203940" y="1872342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404" name="テキスト ボックス 403">
          <a:extLst>
            <a:ext uri="{FF2B5EF4-FFF2-40B4-BE49-F238E27FC236}">
              <a16:creationId xmlns:a16="http://schemas.microsoft.com/office/drawing/2014/main" id="{506DC78E-D3C0-4D7C-BE32-F1EE7C536037}"/>
            </a:ext>
          </a:extLst>
        </xdr:cNvPr>
        <xdr:cNvSpPr txBox="1"/>
      </xdr:nvSpPr>
      <xdr:spPr>
        <a:xfrm>
          <a:off x="10801531" y="1857739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405" name="直線コネクタ 404">
          <a:extLst>
            <a:ext uri="{FF2B5EF4-FFF2-40B4-BE49-F238E27FC236}">
              <a16:creationId xmlns:a16="http://schemas.microsoft.com/office/drawing/2014/main" id="{B5E551B8-1A64-4E38-A28E-68F08CDB0528}"/>
            </a:ext>
          </a:extLst>
        </xdr:cNvPr>
        <xdr:cNvCxnSpPr/>
      </xdr:nvCxnSpPr>
      <xdr:spPr>
        <a:xfrm>
          <a:off x="11203940" y="1840066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406" name="テキスト ボックス 405">
          <a:extLst>
            <a:ext uri="{FF2B5EF4-FFF2-40B4-BE49-F238E27FC236}">
              <a16:creationId xmlns:a16="http://schemas.microsoft.com/office/drawing/2014/main" id="{9672FA74-85D1-4245-9888-94CC4D71C689}"/>
            </a:ext>
          </a:extLst>
        </xdr:cNvPr>
        <xdr:cNvSpPr txBox="1"/>
      </xdr:nvSpPr>
      <xdr:spPr>
        <a:xfrm>
          <a:off x="10842791" y="1825653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407" name="直線コネクタ 406">
          <a:extLst>
            <a:ext uri="{FF2B5EF4-FFF2-40B4-BE49-F238E27FC236}">
              <a16:creationId xmlns:a16="http://schemas.microsoft.com/office/drawing/2014/main" id="{31CBCBD0-B447-4942-B4FF-1FCE5AE13358}"/>
            </a:ext>
          </a:extLst>
        </xdr:cNvPr>
        <xdr:cNvCxnSpPr/>
      </xdr:nvCxnSpPr>
      <xdr:spPr>
        <a:xfrm>
          <a:off x="11203940" y="1806838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408" name="テキスト ボックス 407">
          <a:extLst>
            <a:ext uri="{FF2B5EF4-FFF2-40B4-BE49-F238E27FC236}">
              <a16:creationId xmlns:a16="http://schemas.microsoft.com/office/drawing/2014/main" id="{77E8AC52-294A-4E2E-BEEB-E1CA184073D0}"/>
            </a:ext>
          </a:extLst>
        </xdr:cNvPr>
        <xdr:cNvSpPr txBox="1"/>
      </xdr:nvSpPr>
      <xdr:spPr>
        <a:xfrm>
          <a:off x="10842791" y="1792425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409" name="直線コネクタ 408">
          <a:extLst>
            <a:ext uri="{FF2B5EF4-FFF2-40B4-BE49-F238E27FC236}">
              <a16:creationId xmlns:a16="http://schemas.microsoft.com/office/drawing/2014/main" id="{7073C703-DB19-43AA-B3DF-A75E2DF316A0}"/>
            </a:ext>
          </a:extLst>
        </xdr:cNvPr>
        <xdr:cNvCxnSpPr/>
      </xdr:nvCxnSpPr>
      <xdr:spPr>
        <a:xfrm>
          <a:off x="11203940" y="1774561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410" name="テキスト ボックス 409">
          <a:extLst>
            <a:ext uri="{FF2B5EF4-FFF2-40B4-BE49-F238E27FC236}">
              <a16:creationId xmlns:a16="http://schemas.microsoft.com/office/drawing/2014/main" id="{3F0C9018-D298-4011-A862-03CF64952055}"/>
            </a:ext>
          </a:extLst>
        </xdr:cNvPr>
        <xdr:cNvSpPr txBox="1"/>
      </xdr:nvSpPr>
      <xdr:spPr>
        <a:xfrm>
          <a:off x="1084279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411" name="直線コネクタ 410">
          <a:extLst>
            <a:ext uri="{FF2B5EF4-FFF2-40B4-BE49-F238E27FC236}">
              <a16:creationId xmlns:a16="http://schemas.microsoft.com/office/drawing/2014/main" id="{35705CD7-6DE6-4DE5-99CD-BE995097356E}"/>
            </a:ext>
          </a:extLst>
        </xdr:cNvPr>
        <xdr:cNvCxnSpPr/>
      </xdr:nvCxnSpPr>
      <xdr:spPr>
        <a:xfrm>
          <a:off x="11203940" y="1741333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412" name="テキスト ボックス 411">
          <a:extLst>
            <a:ext uri="{FF2B5EF4-FFF2-40B4-BE49-F238E27FC236}">
              <a16:creationId xmlns:a16="http://schemas.microsoft.com/office/drawing/2014/main" id="{7937E427-E654-4695-8A5A-F02F0209A3FF}"/>
            </a:ext>
          </a:extLst>
        </xdr:cNvPr>
        <xdr:cNvSpPr txBox="1"/>
      </xdr:nvSpPr>
      <xdr:spPr>
        <a:xfrm>
          <a:off x="10842791" y="1727873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413" name="直線コネクタ 412">
          <a:extLst>
            <a:ext uri="{FF2B5EF4-FFF2-40B4-BE49-F238E27FC236}">
              <a16:creationId xmlns:a16="http://schemas.microsoft.com/office/drawing/2014/main" id="{B4591F82-092D-4F66-98E7-A073E374C13C}"/>
            </a:ext>
          </a:extLst>
        </xdr:cNvPr>
        <xdr:cNvCxnSpPr/>
      </xdr:nvCxnSpPr>
      <xdr:spPr>
        <a:xfrm>
          <a:off x="11203940" y="170905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414" name="テキスト ボックス 413">
          <a:extLst>
            <a:ext uri="{FF2B5EF4-FFF2-40B4-BE49-F238E27FC236}">
              <a16:creationId xmlns:a16="http://schemas.microsoft.com/office/drawing/2014/main" id="{29C89065-60F7-4272-BC29-B34A2482BC29}"/>
            </a:ext>
          </a:extLst>
        </xdr:cNvPr>
        <xdr:cNvSpPr txBox="1"/>
      </xdr:nvSpPr>
      <xdr:spPr>
        <a:xfrm>
          <a:off x="10905006" y="16946443"/>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15" name="直線コネクタ 414">
          <a:extLst>
            <a:ext uri="{FF2B5EF4-FFF2-40B4-BE49-F238E27FC236}">
              <a16:creationId xmlns:a16="http://schemas.microsoft.com/office/drawing/2014/main" id="{9B1B5A75-6AFE-4C6C-ACBF-93554B1DFECD}"/>
            </a:ext>
          </a:extLst>
        </xdr:cNvPr>
        <xdr:cNvCxnSpPr/>
      </xdr:nvCxnSpPr>
      <xdr:spPr>
        <a:xfrm>
          <a:off x="11203940" y="1676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16" name="【庁舎】&#10;有形固定資産減価償却率グラフ枠">
          <a:extLst>
            <a:ext uri="{FF2B5EF4-FFF2-40B4-BE49-F238E27FC236}">
              <a16:creationId xmlns:a16="http://schemas.microsoft.com/office/drawing/2014/main" id="{48C5555D-C2CE-40CF-87E2-239F9EF1FCCD}"/>
            </a:ext>
          </a:extLst>
        </xdr:cNvPr>
        <xdr:cNvSpPr/>
      </xdr:nvSpPr>
      <xdr:spPr>
        <a:xfrm>
          <a:off x="11203940" y="1676019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149679</xdr:rowOff>
    </xdr:from>
    <xdr:to>
      <xdr:col>85</xdr:col>
      <xdr:colOff>126364</xdr:colOff>
      <xdr:row>108</xdr:row>
      <xdr:rowOff>110489</xdr:rowOff>
    </xdr:to>
    <xdr:cxnSp macro="">
      <xdr:nvCxnSpPr>
        <xdr:cNvPr id="417" name="直線コネクタ 416">
          <a:extLst>
            <a:ext uri="{FF2B5EF4-FFF2-40B4-BE49-F238E27FC236}">
              <a16:creationId xmlns:a16="http://schemas.microsoft.com/office/drawing/2014/main" id="{F9E4ED8D-BA1C-4756-8632-148541075B94}"/>
            </a:ext>
          </a:extLst>
        </xdr:cNvPr>
        <xdr:cNvCxnSpPr/>
      </xdr:nvCxnSpPr>
      <xdr:spPr>
        <a:xfrm flipV="1">
          <a:off x="14703424" y="17123229"/>
          <a:ext cx="0" cy="1501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114316</xdr:rowOff>
    </xdr:from>
    <xdr:ext cx="405111" cy="259045"/>
    <xdr:sp macro="" textlink="">
      <xdr:nvSpPr>
        <xdr:cNvPr id="418" name="【庁舎】&#10;有形固定資産減価償却率最小値テキスト">
          <a:extLst>
            <a:ext uri="{FF2B5EF4-FFF2-40B4-BE49-F238E27FC236}">
              <a16:creationId xmlns:a16="http://schemas.microsoft.com/office/drawing/2014/main" id="{6B59D460-BB12-4FF9-91FD-A67C56EF5629}"/>
            </a:ext>
          </a:extLst>
        </xdr:cNvPr>
        <xdr:cNvSpPr txBox="1"/>
      </xdr:nvSpPr>
      <xdr:spPr>
        <a:xfrm>
          <a:off x="14742160" y="18630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110489</xdr:rowOff>
    </xdr:from>
    <xdr:to>
      <xdr:col>86</xdr:col>
      <xdr:colOff>25400</xdr:colOff>
      <xdr:row>108</xdr:row>
      <xdr:rowOff>110489</xdr:rowOff>
    </xdr:to>
    <xdr:cxnSp macro="">
      <xdr:nvCxnSpPr>
        <xdr:cNvPr id="419" name="直線コネクタ 418">
          <a:extLst>
            <a:ext uri="{FF2B5EF4-FFF2-40B4-BE49-F238E27FC236}">
              <a16:creationId xmlns:a16="http://schemas.microsoft.com/office/drawing/2014/main" id="{C7A0F9C8-79F4-46CD-861C-8C7F81F6D2F0}"/>
            </a:ext>
          </a:extLst>
        </xdr:cNvPr>
        <xdr:cNvCxnSpPr/>
      </xdr:nvCxnSpPr>
      <xdr:spPr>
        <a:xfrm>
          <a:off x="14611350" y="1862518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96356</xdr:rowOff>
    </xdr:from>
    <xdr:ext cx="340478" cy="259045"/>
    <xdr:sp macro="" textlink="">
      <xdr:nvSpPr>
        <xdr:cNvPr id="420" name="【庁舎】&#10;有形固定資産減価償却率最大値テキスト">
          <a:extLst>
            <a:ext uri="{FF2B5EF4-FFF2-40B4-BE49-F238E27FC236}">
              <a16:creationId xmlns:a16="http://schemas.microsoft.com/office/drawing/2014/main" id="{75EEDF3D-F316-464C-AF9C-21B8D5862464}"/>
            </a:ext>
          </a:extLst>
        </xdr:cNvPr>
        <xdr:cNvSpPr txBox="1"/>
      </xdr:nvSpPr>
      <xdr:spPr>
        <a:xfrm>
          <a:off x="14742160" y="1689464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149679</xdr:rowOff>
    </xdr:from>
    <xdr:to>
      <xdr:col>86</xdr:col>
      <xdr:colOff>25400</xdr:colOff>
      <xdr:row>99</xdr:row>
      <xdr:rowOff>149679</xdr:rowOff>
    </xdr:to>
    <xdr:cxnSp macro="">
      <xdr:nvCxnSpPr>
        <xdr:cNvPr id="421" name="直線コネクタ 420">
          <a:extLst>
            <a:ext uri="{FF2B5EF4-FFF2-40B4-BE49-F238E27FC236}">
              <a16:creationId xmlns:a16="http://schemas.microsoft.com/office/drawing/2014/main" id="{518143CF-767A-4685-B9E0-51CF23D427FE}"/>
            </a:ext>
          </a:extLst>
        </xdr:cNvPr>
        <xdr:cNvCxnSpPr/>
      </xdr:nvCxnSpPr>
      <xdr:spPr>
        <a:xfrm>
          <a:off x="14611350" y="1712322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90732</xdr:rowOff>
    </xdr:from>
    <xdr:ext cx="405111" cy="259045"/>
    <xdr:sp macro="" textlink="">
      <xdr:nvSpPr>
        <xdr:cNvPr id="422" name="【庁舎】&#10;有形固定資産減価償却率平均値テキスト">
          <a:extLst>
            <a:ext uri="{FF2B5EF4-FFF2-40B4-BE49-F238E27FC236}">
              <a16:creationId xmlns:a16="http://schemas.microsoft.com/office/drawing/2014/main" id="{6DA76DBD-5679-4CA7-B53A-076F9F2A2CBF}"/>
            </a:ext>
          </a:extLst>
        </xdr:cNvPr>
        <xdr:cNvSpPr txBox="1"/>
      </xdr:nvSpPr>
      <xdr:spPr>
        <a:xfrm>
          <a:off x="14742160" y="177538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67855</xdr:rowOff>
    </xdr:from>
    <xdr:to>
      <xdr:col>85</xdr:col>
      <xdr:colOff>177800</xdr:colOff>
      <xdr:row>104</xdr:row>
      <xdr:rowOff>169455</xdr:rowOff>
    </xdr:to>
    <xdr:sp macro="" textlink="">
      <xdr:nvSpPr>
        <xdr:cNvPr id="423" name="フローチャート: 判断 422">
          <a:extLst>
            <a:ext uri="{FF2B5EF4-FFF2-40B4-BE49-F238E27FC236}">
              <a16:creationId xmlns:a16="http://schemas.microsoft.com/office/drawing/2014/main" id="{B67BF6C8-C48C-4F33-8ADF-6544DCB4EAB4}"/>
            </a:ext>
          </a:extLst>
        </xdr:cNvPr>
        <xdr:cNvSpPr/>
      </xdr:nvSpPr>
      <xdr:spPr>
        <a:xfrm>
          <a:off x="14649450" y="17896750"/>
          <a:ext cx="9779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136434</xdr:rowOff>
    </xdr:from>
    <xdr:to>
      <xdr:col>81</xdr:col>
      <xdr:colOff>101600</xdr:colOff>
      <xdr:row>105</xdr:row>
      <xdr:rowOff>66584</xdr:rowOff>
    </xdr:to>
    <xdr:sp macro="" textlink="">
      <xdr:nvSpPr>
        <xdr:cNvPr id="424" name="フローチャート: 判断 423">
          <a:extLst>
            <a:ext uri="{FF2B5EF4-FFF2-40B4-BE49-F238E27FC236}">
              <a16:creationId xmlns:a16="http://schemas.microsoft.com/office/drawing/2014/main" id="{F435D408-FED4-4577-B310-635E11C913CD}"/>
            </a:ext>
          </a:extLst>
        </xdr:cNvPr>
        <xdr:cNvSpPr/>
      </xdr:nvSpPr>
      <xdr:spPr>
        <a:xfrm>
          <a:off x="13887450" y="17963424"/>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90714</xdr:rowOff>
    </xdr:from>
    <xdr:to>
      <xdr:col>76</xdr:col>
      <xdr:colOff>165100</xdr:colOff>
      <xdr:row>105</xdr:row>
      <xdr:rowOff>20864</xdr:rowOff>
    </xdr:to>
    <xdr:sp macro="" textlink="">
      <xdr:nvSpPr>
        <xdr:cNvPr id="425" name="フローチャート: 判断 424">
          <a:extLst>
            <a:ext uri="{FF2B5EF4-FFF2-40B4-BE49-F238E27FC236}">
              <a16:creationId xmlns:a16="http://schemas.microsoft.com/office/drawing/2014/main" id="{720DE3C2-CDD1-4DC9-9AE6-AE19622B661B}"/>
            </a:ext>
          </a:extLst>
        </xdr:cNvPr>
        <xdr:cNvSpPr/>
      </xdr:nvSpPr>
      <xdr:spPr>
        <a:xfrm>
          <a:off x="13089890" y="17925324"/>
          <a:ext cx="10922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7438</xdr:rowOff>
    </xdr:from>
    <xdr:to>
      <xdr:col>72</xdr:col>
      <xdr:colOff>38100</xdr:colOff>
      <xdr:row>105</xdr:row>
      <xdr:rowOff>109038</xdr:rowOff>
    </xdr:to>
    <xdr:sp macro="" textlink="">
      <xdr:nvSpPr>
        <xdr:cNvPr id="426" name="フローチャート: 判断 425">
          <a:extLst>
            <a:ext uri="{FF2B5EF4-FFF2-40B4-BE49-F238E27FC236}">
              <a16:creationId xmlns:a16="http://schemas.microsoft.com/office/drawing/2014/main" id="{E2DFD83C-B53A-4378-8BE3-93BBAA0163E1}"/>
            </a:ext>
          </a:extLst>
        </xdr:cNvPr>
        <xdr:cNvSpPr/>
      </xdr:nvSpPr>
      <xdr:spPr>
        <a:xfrm>
          <a:off x="12303760" y="1801159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100512</xdr:rowOff>
    </xdr:from>
    <xdr:to>
      <xdr:col>67</xdr:col>
      <xdr:colOff>101600</xdr:colOff>
      <xdr:row>105</xdr:row>
      <xdr:rowOff>30662</xdr:rowOff>
    </xdr:to>
    <xdr:sp macro="" textlink="">
      <xdr:nvSpPr>
        <xdr:cNvPr id="427" name="フローチャート: 判断 426">
          <a:extLst>
            <a:ext uri="{FF2B5EF4-FFF2-40B4-BE49-F238E27FC236}">
              <a16:creationId xmlns:a16="http://schemas.microsoft.com/office/drawing/2014/main" id="{29FD8EFE-A8DE-465B-BBF7-69A47E643631}"/>
            </a:ext>
          </a:extLst>
        </xdr:cNvPr>
        <xdr:cNvSpPr/>
      </xdr:nvSpPr>
      <xdr:spPr>
        <a:xfrm>
          <a:off x="11487150" y="17927502"/>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428" name="テキスト ボックス 427">
          <a:extLst>
            <a:ext uri="{FF2B5EF4-FFF2-40B4-BE49-F238E27FC236}">
              <a16:creationId xmlns:a16="http://schemas.microsoft.com/office/drawing/2014/main" id="{8E9A89AC-6D5F-49C6-9D34-8E6252F6079B}"/>
            </a:ext>
          </a:extLst>
        </xdr:cNvPr>
        <xdr:cNvSpPr txBox="1"/>
      </xdr:nvSpPr>
      <xdr:spPr>
        <a:xfrm>
          <a:off x="145326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429" name="テキスト ボックス 428">
          <a:extLst>
            <a:ext uri="{FF2B5EF4-FFF2-40B4-BE49-F238E27FC236}">
              <a16:creationId xmlns:a16="http://schemas.microsoft.com/office/drawing/2014/main" id="{5A99077A-E580-4166-AFEC-6D3C2AB22E15}"/>
            </a:ext>
          </a:extLst>
        </xdr:cNvPr>
        <xdr:cNvSpPr txBox="1"/>
      </xdr:nvSpPr>
      <xdr:spPr>
        <a:xfrm>
          <a:off x="137706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430" name="テキスト ボックス 429">
          <a:extLst>
            <a:ext uri="{FF2B5EF4-FFF2-40B4-BE49-F238E27FC236}">
              <a16:creationId xmlns:a16="http://schemas.microsoft.com/office/drawing/2014/main" id="{90814B60-5F00-468A-A538-2B6D9D04517B}"/>
            </a:ext>
          </a:extLst>
        </xdr:cNvPr>
        <xdr:cNvSpPr txBox="1"/>
      </xdr:nvSpPr>
      <xdr:spPr>
        <a:xfrm>
          <a:off x="1297305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431" name="テキスト ボックス 430">
          <a:extLst>
            <a:ext uri="{FF2B5EF4-FFF2-40B4-BE49-F238E27FC236}">
              <a16:creationId xmlns:a16="http://schemas.microsoft.com/office/drawing/2014/main" id="{CDB0FA42-0922-4C61-BA21-11C9E2D9FDDD}"/>
            </a:ext>
          </a:extLst>
        </xdr:cNvPr>
        <xdr:cNvSpPr txBox="1"/>
      </xdr:nvSpPr>
      <xdr:spPr>
        <a:xfrm>
          <a:off x="121754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432" name="テキスト ボックス 431">
          <a:extLst>
            <a:ext uri="{FF2B5EF4-FFF2-40B4-BE49-F238E27FC236}">
              <a16:creationId xmlns:a16="http://schemas.microsoft.com/office/drawing/2014/main" id="{89472A3F-4958-4BF0-8BE0-A3FB1DB74C8A}"/>
            </a:ext>
          </a:extLst>
        </xdr:cNvPr>
        <xdr:cNvSpPr txBox="1"/>
      </xdr:nvSpPr>
      <xdr:spPr>
        <a:xfrm>
          <a:off x="113703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25400</xdr:rowOff>
    </xdr:from>
    <xdr:to>
      <xdr:col>85</xdr:col>
      <xdr:colOff>177800</xdr:colOff>
      <xdr:row>107</xdr:row>
      <xdr:rowOff>127000</xdr:rowOff>
    </xdr:to>
    <xdr:sp macro="" textlink="">
      <xdr:nvSpPr>
        <xdr:cNvPr id="433" name="楕円 432">
          <a:extLst>
            <a:ext uri="{FF2B5EF4-FFF2-40B4-BE49-F238E27FC236}">
              <a16:creationId xmlns:a16="http://schemas.microsoft.com/office/drawing/2014/main" id="{537B4A80-9533-42B8-B5CB-E9D1CA3B0FBF}"/>
            </a:ext>
          </a:extLst>
        </xdr:cNvPr>
        <xdr:cNvSpPr/>
      </xdr:nvSpPr>
      <xdr:spPr>
        <a:xfrm>
          <a:off x="14649450" y="18366740"/>
          <a:ext cx="97790" cy="1092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3827</xdr:rowOff>
    </xdr:from>
    <xdr:ext cx="405111" cy="259045"/>
    <xdr:sp macro="" textlink="">
      <xdr:nvSpPr>
        <xdr:cNvPr id="434" name="【庁舎】&#10;有形固定資産減価償却率該当値テキスト">
          <a:extLst>
            <a:ext uri="{FF2B5EF4-FFF2-40B4-BE49-F238E27FC236}">
              <a16:creationId xmlns:a16="http://schemas.microsoft.com/office/drawing/2014/main" id="{0E7A8966-8D4C-4028-8572-EAC696083241}"/>
            </a:ext>
          </a:extLst>
        </xdr:cNvPr>
        <xdr:cNvSpPr txBox="1"/>
      </xdr:nvSpPr>
      <xdr:spPr>
        <a:xfrm>
          <a:off x="14742160" y="18350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15602</xdr:rowOff>
    </xdr:from>
    <xdr:to>
      <xdr:col>81</xdr:col>
      <xdr:colOff>101600</xdr:colOff>
      <xdr:row>107</xdr:row>
      <xdr:rowOff>117202</xdr:rowOff>
    </xdr:to>
    <xdr:sp macro="" textlink="">
      <xdr:nvSpPr>
        <xdr:cNvPr id="435" name="楕円 434">
          <a:extLst>
            <a:ext uri="{FF2B5EF4-FFF2-40B4-BE49-F238E27FC236}">
              <a16:creationId xmlns:a16="http://schemas.microsoft.com/office/drawing/2014/main" id="{C94D8CBB-F83B-4F29-BE87-0AC0FF172D7B}"/>
            </a:ext>
          </a:extLst>
        </xdr:cNvPr>
        <xdr:cNvSpPr/>
      </xdr:nvSpPr>
      <xdr:spPr>
        <a:xfrm>
          <a:off x="13887450" y="18364562"/>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66402</xdr:rowOff>
    </xdr:from>
    <xdr:to>
      <xdr:col>85</xdr:col>
      <xdr:colOff>127000</xdr:colOff>
      <xdr:row>107</xdr:row>
      <xdr:rowOff>76200</xdr:rowOff>
    </xdr:to>
    <xdr:cxnSp macro="">
      <xdr:nvCxnSpPr>
        <xdr:cNvPr id="436" name="直線コネクタ 435">
          <a:extLst>
            <a:ext uri="{FF2B5EF4-FFF2-40B4-BE49-F238E27FC236}">
              <a16:creationId xmlns:a16="http://schemas.microsoft.com/office/drawing/2014/main" id="{64B7AC97-9D46-4B19-841A-4BA434404BE9}"/>
            </a:ext>
          </a:extLst>
        </xdr:cNvPr>
        <xdr:cNvCxnSpPr/>
      </xdr:nvCxnSpPr>
      <xdr:spPr>
        <a:xfrm>
          <a:off x="13942060" y="18409647"/>
          <a:ext cx="762000" cy="11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164193</xdr:rowOff>
    </xdr:from>
    <xdr:to>
      <xdr:col>76</xdr:col>
      <xdr:colOff>165100</xdr:colOff>
      <xdr:row>108</xdr:row>
      <xdr:rowOff>94343</xdr:rowOff>
    </xdr:to>
    <xdr:sp macro="" textlink="">
      <xdr:nvSpPr>
        <xdr:cNvPr id="437" name="楕円 436">
          <a:extLst>
            <a:ext uri="{FF2B5EF4-FFF2-40B4-BE49-F238E27FC236}">
              <a16:creationId xmlns:a16="http://schemas.microsoft.com/office/drawing/2014/main" id="{0FDC6AA4-1B5E-441F-81D2-6850B6822BFC}"/>
            </a:ext>
          </a:extLst>
        </xdr:cNvPr>
        <xdr:cNvSpPr/>
      </xdr:nvSpPr>
      <xdr:spPr>
        <a:xfrm>
          <a:off x="13089890" y="18513153"/>
          <a:ext cx="1092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66402</xdr:rowOff>
    </xdr:from>
    <xdr:to>
      <xdr:col>81</xdr:col>
      <xdr:colOff>50800</xdr:colOff>
      <xdr:row>108</xdr:row>
      <xdr:rowOff>43543</xdr:rowOff>
    </xdr:to>
    <xdr:cxnSp macro="">
      <xdr:nvCxnSpPr>
        <xdr:cNvPr id="438" name="直線コネクタ 437">
          <a:extLst>
            <a:ext uri="{FF2B5EF4-FFF2-40B4-BE49-F238E27FC236}">
              <a16:creationId xmlns:a16="http://schemas.microsoft.com/office/drawing/2014/main" id="{5B0DB43C-D33F-4248-8BFB-BA10A21DDCBF}"/>
            </a:ext>
          </a:extLst>
        </xdr:cNvPr>
        <xdr:cNvCxnSpPr/>
      </xdr:nvCxnSpPr>
      <xdr:spPr>
        <a:xfrm flipV="1">
          <a:off x="13144500" y="18409647"/>
          <a:ext cx="797560" cy="152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108</xdr:row>
      <xdr:rowOff>7438</xdr:rowOff>
    </xdr:from>
    <xdr:to>
      <xdr:col>72</xdr:col>
      <xdr:colOff>38100</xdr:colOff>
      <xdr:row>108</xdr:row>
      <xdr:rowOff>109038</xdr:rowOff>
    </xdr:to>
    <xdr:sp macro="" textlink="">
      <xdr:nvSpPr>
        <xdr:cNvPr id="439" name="楕円 438">
          <a:extLst>
            <a:ext uri="{FF2B5EF4-FFF2-40B4-BE49-F238E27FC236}">
              <a16:creationId xmlns:a16="http://schemas.microsoft.com/office/drawing/2014/main" id="{9CF96AED-5AAE-4EF1-BF68-4E8EB6C0C04A}"/>
            </a:ext>
          </a:extLst>
        </xdr:cNvPr>
        <xdr:cNvSpPr/>
      </xdr:nvSpPr>
      <xdr:spPr>
        <a:xfrm>
          <a:off x="12303760" y="1852594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108</xdr:row>
      <xdr:rowOff>43543</xdr:rowOff>
    </xdr:from>
    <xdr:to>
      <xdr:col>76</xdr:col>
      <xdr:colOff>114300</xdr:colOff>
      <xdr:row>108</xdr:row>
      <xdr:rowOff>58238</xdr:rowOff>
    </xdr:to>
    <xdr:cxnSp macro="">
      <xdr:nvCxnSpPr>
        <xdr:cNvPr id="440" name="直線コネクタ 439">
          <a:extLst>
            <a:ext uri="{FF2B5EF4-FFF2-40B4-BE49-F238E27FC236}">
              <a16:creationId xmlns:a16="http://schemas.microsoft.com/office/drawing/2014/main" id="{B2CC872F-DA99-4043-BC2B-8A0969D255CF}"/>
            </a:ext>
          </a:extLst>
        </xdr:cNvPr>
        <xdr:cNvCxnSpPr/>
      </xdr:nvCxnSpPr>
      <xdr:spPr>
        <a:xfrm flipV="1">
          <a:off x="12346940" y="18562048"/>
          <a:ext cx="797560" cy="8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121738</xdr:rowOff>
    </xdr:from>
    <xdr:to>
      <xdr:col>67</xdr:col>
      <xdr:colOff>101600</xdr:colOff>
      <xdr:row>108</xdr:row>
      <xdr:rowOff>51888</xdr:rowOff>
    </xdr:to>
    <xdr:sp macro="" textlink="">
      <xdr:nvSpPr>
        <xdr:cNvPr id="441" name="楕円 440">
          <a:extLst>
            <a:ext uri="{FF2B5EF4-FFF2-40B4-BE49-F238E27FC236}">
              <a16:creationId xmlns:a16="http://schemas.microsoft.com/office/drawing/2014/main" id="{50186158-F650-4061-A7F2-4B005DE22987}"/>
            </a:ext>
          </a:extLst>
        </xdr:cNvPr>
        <xdr:cNvSpPr/>
      </xdr:nvSpPr>
      <xdr:spPr>
        <a:xfrm>
          <a:off x="11487150" y="18468793"/>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108</xdr:row>
      <xdr:rowOff>1088</xdr:rowOff>
    </xdr:from>
    <xdr:to>
      <xdr:col>71</xdr:col>
      <xdr:colOff>177800</xdr:colOff>
      <xdr:row>108</xdr:row>
      <xdr:rowOff>58238</xdr:rowOff>
    </xdr:to>
    <xdr:cxnSp macro="">
      <xdr:nvCxnSpPr>
        <xdr:cNvPr id="442" name="直線コネクタ 441">
          <a:extLst>
            <a:ext uri="{FF2B5EF4-FFF2-40B4-BE49-F238E27FC236}">
              <a16:creationId xmlns:a16="http://schemas.microsoft.com/office/drawing/2014/main" id="{D3684E0A-178C-44F8-A1F8-D3F3C5932056}"/>
            </a:ext>
          </a:extLst>
        </xdr:cNvPr>
        <xdr:cNvCxnSpPr/>
      </xdr:nvCxnSpPr>
      <xdr:spPr>
        <a:xfrm>
          <a:off x="11541760" y="18517688"/>
          <a:ext cx="80518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83111</xdr:rowOff>
    </xdr:from>
    <xdr:ext cx="405111" cy="259045"/>
    <xdr:sp macro="" textlink="">
      <xdr:nvSpPr>
        <xdr:cNvPr id="443" name="n_1aveValue【庁舎】&#10;有形固定資産減価償却率">
          <a:extLst>
            <a:ext uri="{FF2B5EF4-FFF2-40B4-BE49-F238E27FC236}">
              <a16:creationId xmlns:a16="http://schemas.microsoft.com/office/drawing/2014/main" id="{975EDE35-6723-4DC7-9F3A-9478BE181E0E}"/>
            </a:ext>
          </a:extLst>
        </xdr:cNvPr>
        <xdr:cNvSpPr txBox="1"/>
      </xdr:nvSpPr>
      <xdr:spPr>
        <a:xfrm>
          <a:off x="13738234" y="17744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37391</xdr:rowOff>
    </xdr:from>
    <xdr:ext cx="405111" cy="259045"/>
    <xdr:sp macro="" textlink="">
      <xdr:nvSpPr>
        <xdr:cNvPr id="444" name="n_2aveValue【庁舎】&#10;有形固定資産減価償却率">
          <a:extLst>
            <a:ext uri="{FF2B5EF4-FFF2-40B4-BE49-F238E27FC236}">
              <a16:creationId xmlns:a16="http://schemas.microsoft.com/office/drawing/2014/main" id="{1363DE3E-D189-47AB-8DFE-0DA9CCD303FE}"/>
            </a:ext>
          </a:extLst>
        </xdr:cNvPr>
        <xdr:cNvSpPr txBox="1"/>
      </xdr:nvSpPr>
      <xdr:spPr>
        <a:xfrm>
          <a:off x="12957184" y="1769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125565</xdr:rowOff>
    </xdr:from>
    <xdr:ext cx="405111" cy="259045"/>
    <xdr:sp macro="" textlink="">
      <xdr:nvSpPr>
        <xdr:cNvPr id="445" name="n_3aveValue【庁舎】&#10;有形固定資産減価償却率">
          <a:extLst>
            <a:ext uri="{FF2B5EF4-FFF2-40B4-BE49-F238E27FC236}">
              <a16:creationId xmlns:a16="http://schemas.microsoft.com/office/drawing/2014/main" id="{9ED02908-D4EF-48CF-BBB6-2ECF5C763B56}"/>
            </a:ext>
          </a:extLst>
        </xdr:cNvPr>
        <xdr:cNvSpPr txBox="1"/>
      </xdr:nvSpPr>
      <xdr:spPr>
        <a:xfrm>
          <a:off x="12171054" y="177868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47189</xdr:rowOff>
    </xdr:from>
    <xdr:ext cx="405111" cy="259045"/>
    <xdr:sp macro="" textlink="">
      <xdr:nvSpPr>
        <xdr:cNvPr id="446" name="n_4aveValue【庁舎】&#10;有形固定資産減価償却率">
          <a:extLst>
            <a:ext uri="{FF2B5EF4-FFF2-40B4-BE49-F238E27FC236}">
              <a16:creationId xmlns:a16="http://schemas.microsoft.com/office/drawing/2014/main" id="{FFD6FCF9-A600-4A8C-B4B8-63AE56E13703}"/>
            </a:ext>
          </a:extLst>
        </xdr:cNvPr>
        <xdr:cNvSpPr txBox="1"/>
      </xdr:nvSpPr>
      <xdr:spPr>
        <a:xfrm>
          <a:off x="11354444" y="17708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108329</xdr:rowOff>
    </xdr:from>
    <xdr:ext cx="405111" cy="259045"/>
    <xdr:sp macro="" textlink="">
      <xdr:nvSpPr>
        <xdr:cNvPr id="447" name="n_1mainValue【庁舎】&#10;有形固定資産減価償却率">
          <a:extLst>
            <a:ext uri="{FF2B5EF4-FFF2-40B4-BE49-F238E27FC236}">
              <a16:creationId xmlns:a16="http://schemas.microsoft.com/office/drawing/2014/main" id="{CC70B712-ED15-48D6-A8B9-7C05DB7E1B95}"/>
            </a:ext>
          </a:extLst>
        </xdr:cNvPr>
        <xdr:cNvSpPr txBox="1"/>
      </xdr:nvSpPr>
      <xdr:spPr>
        <a:xfrm>
          <a:off x="13738234" y="184515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85470</xdr:rowOff>
    </xdr:from>
    <xdr:ext cx="405111" cy="259045"/>
    <xdr:sp macro="" textlink="">
      <xdr:nvSpPr>
        <xdr:cNvPr id="448" name="n_2mainValue【庁舎】&#10;有形固定資産減価償却率">
          <a:extLst>
            <a:ext uri="{FF2B5EF4-FFF2-40B4-BE49-F238E27FC236}">
              <a16:creationId xmlns:a16="http://schemas.microsoft.com/office/drawing/2014/main" id="{D26E5B1A-07B9-4201-B6BD-BA4918CAEBCD}"/>
            </a:ext>
          </a:extLst>
        </xdr:cNvPr>
        <xdr:cNvSpPr txBox="1"/>
      </xdr:nvSpPr>
      <xdr:spPr>
        <a:xfrm>
          <a:off x="12957184" y="186039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108</xdr:row>
      <xdr:rowOff>100165</xdr:rowOff>
    </xdr:from>
    <xdr:ext cx="405111" cy="259045"/>
    <xdr:sp macro="" textlink="">
      <xdr:nvSpPr>
        <xdr:cNvPr id="449" name="n_3mainValue【庁舎】&#10;有形固定資産減価償却率">
          <a:extLst>
            <a:ext uri="{FF2B5EF4-FFF2-40B4-BE49-F238E27FC236}">
              <a16:creationId xmlns:a16="http://schemas.microsoft.com/office/drawing/2014/main" id="{4ED0EE42-AE7C-4898-B1D3-F43D9954FC1D}"/>
            </a:ext>
          </a:extLst>
        </xdr:cNvPr>
        <xdr:cNvSpPr txBox="1"/>
      </xdr:nvSpPr>
      <xdr:spPr>
        <a:xfrm>
          <a:off x="12171054" y="186129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108</xdr:row>
      <xdr:rowOff>43015</xdr:rowOff>
    </xdr:from>
    <xdr:ext cx="405111" cy="259045"/>
    <xdr:sp macro="" textlink="">
      <xdr:nvSpPr>
        <xdr:cNvPr id="450" name="n_4mainValue【庁舎】&#10;有形固定資産減価償却率">
          <a:extLst>
            <a:ext uri="{FF2B5EF4-FFF2-40B4-BE49-F238E27FC236}">
              <a16:creationId xmlns:a16="http://schemas.microsoft.com/office/drawing/2014/main" id="{35C6A208-53A4-45F1-8FB5-02244CB5839A}"/>
            </a:ext>
          </a:extLst>
        </xdr:cNvPr>
        <xdr:cNvSpPr txBox="1"/>
      </xdr:nvSpPr>
      <xdr:spPr>
        <a:xfrm>
          <a:off x="11354444" y="185615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451" name="正方形/長方形 450">
          <a:extLst>
            <a:ext uri="{FF2B5EF4-FFF2-40B4-BE49-F238E27FC236}">
              <a16:creationId xmlns:a16="http://schemas.microsoft.com/office/drawing/2014/main" id="{34A67CD8-721A-4FF8-BD29-57DA30403B17}"/>
            </a:ext>
          </a:extLst>
        </xdr:cNvPr>
        <xdr:cNvSpPr/>
      </xdr:nvSpPr>
      <xdr:spPr>
        <a:xfrm>
          <a:off x="16459200" y="1561719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452" name="正方形/長方形 451">
          <a:extLst>
            <a:ext uri="{FF2B5EF4-FFF2-40B4-BE49-F238E27FC236}">
              <a16:creationId xmlns:a16="http://schemas.microsoft.com/office/drawing/2014/main" id="{F60D3651-077A-4C7C-BD00-E372B0A2F09F}"/>
            </a:ext>
          </a:extLst>
        </xdr:cNvPr>
        <xdr:cNvSpPr/>
      </xdr:nvSpPr>
      <xdr:spPr>
        <a:xfrm>
          <a:off x="165900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453" name="正方形/長方形 452">
          <a:extLst>
            <a:ext uri="{FF2B5EF4-FFF2-40B4-BE49-F238E27FC236}">
              <a16:creationId xmlns:a16="http://schemas.microsoft.com/office/drawing/2014/main" id="{10DC3555-C067-4A0A-9078-57B71323CE4B}"/>
            </a:ext>
          </a:extLst>
        </xdr:cNvPr>
        <xdr:cNvSpPr/>
      </xdr:nvSpPr>
      <xdr:spPr>
        <a:xfrm>
          <a:off x="165900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454" name="正方形/長方形 453">
          <a:extLst>
            <a:ext uri="{FF2B5EF4-FFF2-40B4-BE49-F238E27FC236}">
              <a16:creationId xmlns:a16="http://schemas.microsoft.com/office/drawing/2014/main" id="{A91A2FEE-ECFD-4464-80EF-C02C42DB3496}"/>
            </a:ext>
          </a:extLst>
        </xdr:cNvPr>
        <xdr:cNvSpPr/>
      </xdr:nvSpPr>
      <xdr:spPr>
        <a:xfrm>
          <a:off x="174879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455" name="正方形/長方形 454">
          <a:extLst>
            <a:ext uri="{FF2B5EF4-FFF2-40B4-BE49-F238E27FC236}">
              <a16:creationId xmlns:a16="http://schemas.microsoft.com/office/drawing/2014/main" id="{8F862063-3E03-4E3E-8643-A1FB8D1454F5}"/>
            </a:ext>
          </a:extLst>
        </xdr:cNvPr>
        <xdr:cNvSpPr/>
      </xdr:nvSpPr>
      <xdr:spPr>
        <a:xfrm>
          <a:off x="174879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456" name="正方形/長方形 455">
          <a:extLst>
            <a:ext uri="{FF2B5EF4-FFF2-40B4-BE49-F238E27FC236}">
              <a16:creationId xmlns:a16="http://schemas.microsoft.com/office/drawing/2014/main" id="{EB6551A5-AD25-4B3D-AFE5-8C50E369AD0F}"/>
            </a:ext>
          </a:extLst>
        </xdr:cNvPr>
        <xdr:cNvSpPr/>
      </xdr:nvSpPr>
      <xdr:spPr>
        <a:xfrm>
          <a:off x="185166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457" name="正方形/長方形 456">
          <a:extLst>
            <a:ext uri="{FF2B5EF4-FFF2-40B4-BE49-F238E27FC236}">
              <a16:creationId xmlns:a16="http://schemas.microsoft.com/office/drawing/2014/main" id="{BC8FED92-5DFB-4799-8F65-EA5113FA048D}"/>
            </a:ext>
          </a:extLst>
        </xdr:cNvPr>
        <xdr:cNvSpPr/>
      </xdr:nvSpPr>
      <xdr:spPr>
        <a:xfrm>
          <a:off x="185166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458" name="正方形/長方形 457">
          <a:extLst>
            <a:ext uri="{FF2B5EF4-FFF2-40B4-BE49-F238E27FC236}">
              <a16:creationId xmlns:a16="http://schemas.microsoft.com/office/drawing/2014/main" id="{13B2E605-8744-49AB-A679-F4342F6BE94F}"/>
            </a:ext>
          </a:extLst>
        </xdr:cNvPr>
        <xdr:cNvSpPr/>
      </xdr:nvSpPr>
      <xdr:spPr>
        <a:xfrm>
          <a:off x="16459200" y="16760190"/>
          <a:ext cx="42672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459" name="正方形/長方形 458">
          <a:extLst>
            <a:ext uri="{FF2B5EF4-FFF2-40B4-BE49-F238E27FC236}">
              <a16:creationId xmlns:a16="http://schemas.microsoft.com/office/drawing/2014/main" id="{5F114163-0F2A-4305-B126-BC1719EE2017}"/>
            </a:ext>
          </a:extLst>
        </xdr:cNvPr>
        <xdr:cNvSpPr/>
      </xdr:nvSpPr>
      <xdr:spPr>
        <a:xfrm>
          <a:off x="685800" y="19427190"/>
          <a:ext cx="20040600" cy="19088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460" name="正方形/長方形 459">
          <a:extLst>
            <a:ext uri="{FF2B5EF4-FFF2-40B4-BE49-F238E27FC236}">
              <a16:creationId xmlns:a16="http://schemas.microsoft.com/office/drawing/2014/main" id="{8577144C-811E-4A70-895E-F3D00DBBF31A}"/>
            </a:ext>
          </a:extLst>
        </xdr:cNvPr>
        <xdr:cNvSpPr/>
      </xdr:nvSpPr>
      <xdr:spPr>
        <a:xfrm>
          <a:off x="685800" y="19496405"/>
          <a:ext cx="34671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461" name="テキスト ボックス 460">
          <a:extLst>
            <a:ext uri="{FF2B5EF4-FFF2-40B4-BE49-F238E27FC236}">
              <a16:creationId xmlns:a16="http://schemas.microsoft.com/office/drawing/2014/main" id="{E3D85FFB-4112-465F-BFCD-339C52D05C6E}"/>
            </a:ext>
          </a:extLst>
        </xdr:cNvPr>
        <xdr:cNvSpPr txBox="1"/>
      </xdr:nvSpPr>
      <xdr:spPr>
        <a:xfrm>
          <a:off x="762000" y="19746595"/>
          <a:ext cx="1987169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図書館については、前年度と比較し</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ポイント増加しており、築</a:t>
          </a:r>
          <a:r>
            <a:rPr kumimoji="1" lang="en-US" altLang="ja-JP" sz="1100">
              <a:latin typeface="ＭＳ Ｐゴシック" panose="020B0600070205080204" pitchFamily="50" charset="-128"/>
              <a:ea typeface="ＭＳ Ｐゴシック" panose="020B0600070205080204" pitchFamily="50" charset="-128"/>
            </a:rPr>
            <a:t>25</a:t>
          </a:r>
          <a:r>
            <a:rPr kumimoji="1" lang="ja-JP" altLang="en-US" sz="1100">
              <a:latin typeface="ＭＳ Ｐゴシック" panose="020B0600070205080204" pitchFamily="50" charset="-128"/>
              <a:ea typeface="ＭＳ Ｐゴシック" panose="020B0600070205080204" pitchFamily="50" charset="-128"/>
            </a:rPr>
            <a:t>年以上が経過しているため老朽化が進んでいるが利用者も多いことから計画的な修繕を行い、長寿命化を図る。</a:t>
          </a:r>
        </a:p>
        <a:p>
          <a:r>
            <a:rPr kumimoji="1" lang="ja-JP" altLang="en-US" sz="1100">
              <a:latin typeface="ＭＳ Ｐゴシック" panose="020B0600070205080204" pitchFamily="50" charset="-128"/>
              <a:ea typeface="ＭＳ Ｐゴシック" panose="020B0600070205080204" pitchFamily="50" charset="-128"/>
            </a:rPr>
            <a:t>町体育館については、前年度と比較し</a:t>
          </a:r>
          <a:r>
            <a:rPr kumimoji="1" lang="en-US" altLang="ja-JP" sz="1100">
              <a:latin typeface="ＭＳ Ｐゴシック" panose="020B0600070205080204" pitchFamily="50" charset="-128"/>
              <a:ea typeface="ＭＳ Ｐゴシック" panose="020B0600070205080204" pitchFamily="50" charset="-128"/>
            </a:rPr>
            <a:t>1.5</a:t>
          </a:r>
          <a:r>
            <a:rPr kumimoji="1" lang="ja-JP" altLang="en-US" sz="1100">
              <a:latin typeface="ＭＳ Ｐゴシック" panose="020B0600070205080204" pitchFamily="50" charset="-128"/>
              <a:ea typeface="ＭＳ Ｐゴシック" panose="020B0600070205080204" pitchFamily="50" charset="-128"/>
            </a:rPr>
            <a:t>ポイント増加し依然として類似団体平均を上回っているため今後も老朽化対策を行っていく。プールについては、横芝</a:t>
          </a:r>
          <a:r>
            <a:rPr kumimoji="1" lang="en-US" altLang="ja-JP" sz="1100">
              <a:latin typeface="ＭＳ Ｐゴシック" panose="020B0600070205080204" pitchFamily="50" charset="-128"/>
              <a:ea typeface="ＭＳ Ｐゴシック" panose="020B0600070205080204" pitchFamily="50" charset="-128"/>
            </a:rPr>
            <a:t>B&amp;G</a:t>
          </a:r>
          <a:r>
            <a:rPr kumimoji="1" lang="ja-JP" altLang="en-US" sz="1100">
              <a:latin typeface="ＭＳ Ｐゴシック" panose="020B0600070205080204" pitchFamily="50" charset="-128"/>
              <a:ea typeface="ＭＳ Ｐゴシック" panose="020B0600070205080204" pitchFamily="50" charset="-128"/>
            </a:rPr>
            <a:t>海洋センターが築</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年を超えており、施設の除却や統合を検討していく。</a:t>
          </a:r>
        </a:p>
        <a:p>
          <a:r>
            <a:rPr kumimoji="1" lang="ja-JP" altLang="en-US" sz="1100">
              <a:latin typeface="ＭＳ Ｐゴシック" panose="020B0600070205080204" pitchFamily="50" charset="-128"/>
              <a:ea typeface="ＭＳ Ｐゴシック" panose="020B0600070205080204" pitchFamily="50" charset="-128"/>
            </a:rPr>
            <a:t>福祉施設については、平成</a:t>
          </a:r>
          <a:r>
            <a:rPr kumimoji="1" lang="en-US" altLang="ja-JP" sz="1100">
              <a:latin typeface="ＭＳ Ｐゴシック" panose="020B0600070205080204" pitchFamily="50" charset="-128"/>
              <a:ea typeface="ＭＳ Ｐゴシック" panose="020B0600070205080204" pitchFamily="50" charset="-128"/>
            </a:rPr>
            <a:t>11</a:t>
          </a:r>
          <a:r>
            <a:rPr kumimoji="1" lang="ja-JP" altLang="en-US" sz="1100">
              <a:latin typeface="ＭＳ Ｐゴシック" panose="020B0600070205080204" pitchFamily="50" charset="-128"/>
              <a:ea typeface="ＭＳ Ｐゴシック" panose="020B0600070205080204" pitchFamily="50" charset="-128"/>
            </a:rPr>
            <a:t>年度に建設された唯一の福祉施設となっており当町において重要度の高い施設となっているため、個別施設計画に基づいて計画的に修繕を行っていく。</a:t>
          </a:r>
        </a:p>
        <a:p>
          <a:r>
            <a:rPr kumimoji="1" lang="ja-JP" altLang="en-US" sz="1100">
              <a:latin typeface="ＭＳ Ｐゴシック" panose="020B0600070205080204" pitchFamily="50" charset="-128"/>
              <a:ea typeface="ＭＳ Ｐゴシック" panose="020B0600070205080204" pitchFamily="50" charset="-128"/>
            </a:rPr>
            <a:t>庁舎については、築</a:t>
          </a:r>
          <a:r>
            <a:rPr kumimoji="1" lang="en-US" altLang="ja-JP" sz="1100">
              <a:latin typeface="ＭＳ Ｐゴシック" panose="020B0600070205080204" pitchFamily="50" charset="-128"/>
              <a:ea typeface="ＭＳ Ｐゴシック" panose="020B0600070205080204" pitchFamily="50" charset="-128"/>
            </a:rPr>
            <a:t>50</a:t>
          </a:r>
          <a:r>
            <a:rPr kumimoji="1" lang="ja-JP" altLang="en-US" sz="1100">
              <a:latin typeface="ＭＳ Ｐゴシック" panose="020B0600070205080204" pitchFamily="50" charset="-128"/>
              <a:ea typeface="ＭＳ Ｐゴシック" panose="020B0600070205080204" pitchFamily="50" charset="-128"/>
            </a:rPr>
            <a:t>年以上が経過しており老朽化が進んでいることから、策定した個別施設計画に基づき長寿命化を図る。</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千葉県横芝光町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23,041
22,578
67.01
13,510,776
12,994,132
464,902
7,056,271
10,539,713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9167061"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9167061"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人当たり職員数」の算出に用いる職員数及び「給与水準（国との比較）」の「ラスパイレス指数」については、各調査対象年度の翌年の</a:t>
          </a:r>
        </a:p>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地方公務員給与実態調査に基づいているが、令和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当町の財政力指数は、平成</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年度をピークとして減少傾向にあり、令和３年度は前年度より</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ポイント減少し、類似団体平均を</a:t>
          </a:r>
          <a:r>
            <a:rPr kumimoji="1" lang="en-US" altLang="ja-JP" sz="1300">
              <a:latin typeface="ＭＳ Ｐゴシック" panose="020B0600070205080204" pitchFamily="50" charset="-128"/>
              <a:ea typeface="ＭＳ Ｐゴシック" panose="020B0600070205080204" pitchFamily="50" charset="-128"/>
            </a:rPr>
            <a:t>0.25</a:t>
          </a:r>
          <a:r>
            <a:rPr kumimoji="1" lang="ja-JP" altLang="en-US" sz="1300">
              <a:latin typeface="ＭＳ Ｐゴシック" panose="020B0600070205080204" pitchFamily="50" charset="-128"/>
              <a:ea typeface="ＭＳ Ｐゴシック" panose="020B0600070205080204" pitchFamily="50" charset="-128"/>
            </a:rPr>
            <a:t>ポイント下回る</a:t>
          </a:r>
          <a:r>
            <a:rPr kumimoji="1" lang="en-US" altLang="ja-JP" sz="1300">
              <a:latin typeface="ＭＳ Ｐゴシック" panose="020B0600070205080204" pitchFamily="50" charset="-128"/>
              <a:ea typeface="ＭＳ Ｐゴシック" panose="020B0600070205080204" pitchFamily="50" charset="-128"/>
            </a:rPr>
            <a:t>0.46</a:t>
          </a:r>
          <a:r>
            <a:rPr kumimoji="1" lang="ja-JP" altLang="en-US" sz="1300">
              <a:latin typeface="ＭＳ Ｐゴシック" panose="020B0600070205080204" pitchFamily="50" charset="-128"/>
              <a:ea typeface="ＭＳ Ｐゴシック" panose="020B0600070205080204" pitchFamily="50" charset="-128"/>
            </a:rPr>
            <a:t>となった。全国平均を上回る高齢化率（令和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月</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日現在　</a:t>
          </a:r>
          <a:r>
            <a:rPr kumimoji="1" lang="en-US" altLang="ja-JP" sz="1300">
              <a:latin typeface="ＭＳ Ｐゴシック" panose="020B0600070205080204" pitchFamily="50" charset="-128"/>
              <a:ea typeface="ＭＳ Ｐゴシック" panose="020B0600070205080204" pitchFamily="50" charset="-128"/>
            </a:rPr>
            <a:t>37.17%</a:t>
          </a:r>
          <a:r>
            <a:rPr kumimoji="1" lang="ja-JP" altLang="en-US" sz="1300">
              <a:latin typeface="ＭＳ Ｐゴシック" panose="020B0600070205080204" pitchFamily="50" charset="-128"/>
              <a:ea typeface="ＭＳ Ｐゴシック" panose="020B0600070205080204" pitchFamily="50" charset="-128"/>
            </a:rPr>
            <a:t>）、生産年齢人口の減少などにより、税収基盤が弱く、全国平均、千葉県平均と比較しても低い数値となっている。町税の徴収率向上推進など自主財源の確保を図るとともに、歳出構造の見直し、事務事業の効率化とスリム化に取り組み、第</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次総合計画に沿った計画的な事業展開を進め持続可能な行財政基盤の確立に努める。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a:extLst>
            <a:ext uri="{FF2B5EF4-FFF2-40B4-BE49-F238E27FC236}">
              <a16:creationId xmlns:a16="http://schemas.microsoft.com/office/drawing/2014/main" id="{00000000-0008-0000-0300-000040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a:extLst>
            <a:ext uri="{FF2B5EF4-FFF2-40B4-BE49-F238E27FC236}">
              <a16:creationId xmlns:a16="http://schemas.microsoft.com/office/drawing/2014/main" id="{00000000-0008-0000-0300-000041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53522</xdr:rowOff>
    </xdr:from>
    <xdr:to>
      <xdr:col>23</xdr:col>
      <xdr:colOff>133350</xdr:colOff>
      <xdr:row>44</xdr:row>
      <xdr:rowOff>130628</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flipV="1">
          <a:off x="4953000" y="6054272"/>
          <a:ext cx="0" cy="16201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102705</xdr:rowOff>
    </xdr:from>
    <xdr:ext cx="762000" cy="259045"/>
    <xdr:sp macro="" textlink="">
      <xdr:nvSpPr>
        <xdr:cNvPr id="67" name="財政力最小値テキスト">
          <a:extLst>
            <a:ext uri="{FF2B5EF4-FFF2-40B4-BE49-F238E27FC236}">
              <a16:creationId xmlns:a16="http://schemas.microsoft.com/office/drawing/2014/main" id="{00000000-0008-0000-0300-000043000000}"/>
            </a:ext>
          </a:extLst>
        </xdr:cNvPr>
        <xdr:cNvSpPr txBox="1"/>
      </xdr:nvSpPr>
      <xdr:spPr>
        <a:xfrm>
          <a:off x="5041900" y="764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130628</xdr:rowOff>
    </xdr:from>
    <xdr:to>
      <xdr:col>24</xdr:col>
      <xdr:colOff>12700</xdr:colOff>
      <xdr:row>44</xdr:row>
      <xdr:rowOff>130628</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767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139899</xdr:rowOff>
    </xdr:from>
    <xdr:ext cx="762000" cy="259045"/>
    <xdr:sp macro="" textlink="">
      <xdr:nvSpPr>
        <xdr:cNvPr id="69" name="財政力最大値テキスト">
          <a:extLst>
            <a:ext uri="{FF2B5EF4-FFF2-40B4-BE49-F238E27FC236}">
              <a16:creationId xmlns:a16="http://schemas.microsoft.com/office/drawing/2014/main" id="{00000000-0008-0000-0300-000045000000}"/>
            </a:ext>
          </a:extLst>
        </xdr:cNvPr>
        <xdr:cNvSpPr txBox="1"/>
      </xdr:nvSpPr>
      <xdr:spPr>
        <a:xfrm>
          <a:off x="5041900" y="579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53522</xdr:rowOff>
    </xdr:from>
    <xdr:to>
      <xdr:col>24</xdr:col>
      <xdr:colOff>12700</xdr:colOff>
      <xdr:row>35</xdr:row>
      <xdr:rowOff>53522</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864100" y="6054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9072</xdr:rowOff>
    </xdr:from>
    <xdr:to>
      <xdr:col>23</xdr:col>
      <xdr:colOff>133350</xdr:colOff>
      <xdr:row>43</xdr:row>
      <xdr:rowOff>26307</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4114800" y="7381422"/>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75492</xdr:rowOff>
    </xdr:from>
    <xdr:ext cx="762000" cy="259045"/>
    <xdr:sp macro="" textlink="">
      <xdr:nvSpPr>
        <xdr:cNvPr id="72" name="財政力平均値テキスト">
          <a:extLst>
            <a:ext uri="{FF2B5EF4-FFF2-40B4-BE49-F238E27FC236}">
              <a16:creationId xmlns:a16="http://schemas.microsoft.com/office/drawing/2014/main" id="{00000000-0008-0000-0300-000048000000}"/>
            </a:ext>
          </a:extLst>
        </xdr:cNvPr>
        <xdr:cNvSpPr txBox="1"/>
      </xdr:nvSpPr>
      <xdr:spPr>
        <a:xfrm>
          <a:off x="5041900" y="67620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58965</xdr:rowOff>
    </xdr:from>
    <xdr:to>
      <xdr:col>23</xdr:col>
      <xdr:colOff>184150</xdr:colOff>
      <xdr:row>40</xdr:row>
      <xdr:rowOff>160565</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902200" y="6916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9072</xdr:rowOff>
    </xdr:from>
    <xdr:to>
      <xdr:col>19</xdr:col>
      <xdr:colOff>133350</xdr:colOff>
      <xdr:row>43</xdr:row>
      <xdr:rowOff>9072</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3225800" y="738142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39</xdr:row>
      <xdr:rowOff>161472</xdr:rowOff>
    </xdr:from>
    <xdr:to>
      <xdr:col>19</xdr:col>
      <xdr:colOff>184150</xdr:colOff>
      <xdr:row>40</xdr:row>
      <xdr:rowOff>91622</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4064000" y="6848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101799</xdr:rowOff>
    </xdr:from>
    <xdr:ext cx="7366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3733800" y="66168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9072</xdr:rowOff>
    </xdr:from>
    <xdr:to>
      <xdr:col>15</xdr:col>
      <xdr:colOff>82550</xdr:colOff>
      <xdr:row>43</xdr:row>
      <xdr:rowOff>9072</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2336800" y="738142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58965</xdr:rowOff>
    </xdr:from>
    <xdr:to>
      <xdr:col>15</xdr:col>
      <xdr:colOff>133350</xdr:colOff>
      <xdr:row>40</xdr:row>
      <xdr:rowOff>160565</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3175000" y="6916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170742</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2844800" y="6685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163285</xdr:rowOff>
    </xdr:from>
    <xdr:to>
      <xdr:col>11</xdr:col>
      <xdr:colOff>31750</xdr:colOff>
      <xdr:row>43</xdr:row>
      <xdr:rowOff>9072</xdr:rowOff>
    </xdr:to>
    <xdr:cxnSp macro="">
      <xdr:nvCxnSpPr>
        <xdr:cNvPr id="80" name="直線コネクタ 79">
          <a:extLst>
            <a:ext uri="{FF2B5EF4-FFF2-40B4-BE49-F238E27FC236}">
              <a16:creationId xmlns:a16="http://schemas.microsoft.com/office/drawing/2014/main" id="{00000000-0008-0000-0300-000050000000}"/>
            </a:ext>
          </a:extLst>
        </xdr:cNvPr>
        <xdr:cNvCxnSpPr/>
      </xdr:nvCxnSpPr>
      <xdr:spPr>
        <a:xfrm>
          <a:off x="1447800" y="7364185"/>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76200</xdr:rowOff>
    </xdr:from>
    <xdr:to>
      <xdr:col>11</xdr:col>
      <xdr:colOff>82550</xdr:colOff>
      <xdr:row>41</xdr:row>
      <xdr:rowOff>6350</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2286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16527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955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93435</xdr:rowOff>
    </xdr:from>
    <xdr:to>
      <xdr:col>7</xdr:col>
      <xdr:colOff>31750</xdr:colOff>
      <xdr:row>41</xdr:row>
      <xdr:rowOff>23585</xdr:rowOff>
    </xdr:to>
    <xdr:sp macro="" textlink="">
      <xdr:nvSpPr>
        <xdr:cNvPr id="83" name="フローチャート: 判断 82">
          <a:extLst>
            <a:ext uri="{FF2B5EF4-FFF2-40B4-BE49-F238E27FC236}">
              <a16:creationId xmlns:a16="http://schemas.microsoft.com/office/drawing/2014/main" id="{00000000-0008-0000-0300-000053000000}"/>
            </a:ext>
          </a:extLst>
        </xdr:cNvPr>
        <xdr:cNvSpPr/>
      </xdr:nvSpPr>
      <xdr:spPr>
        <a:xfrm>
          <a:off x="1397000" y="695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33762</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066800" y="6720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146957</xdr:rowOff>
    </xdr:from>
    <xdr:to>
      <xdr:col>23</xdr:col>
      <xdr:colOff>184150</xdr:colOff>
      <xdr:row>43</xdr:row>
      <xdr:rowOff>77107</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902200" y="7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119034</xdr:rowOff>
    </xdr:from>
    <xdr:ext cx="762000" cy="259045"/>
    <xdr:sp macro="" textlink="">
      <xdr:nvSpPr>
        <xdr:cNvPr id="91" name="財政力該当値テキスト">
          <a:extLst>
            <a:ext uri="{FF2B5EF4-FFF2-40B4-BE49-F238E27FC236}">
              <a16:creationId xmlns:a16="http://schemas.microsoft.com/office/drawing/2014/main" id="{00000000-0008-0000-0300-00005B000000}"/>
            </a:ext>
          </a:extLst>
        </xdr:cNvPr>
        <xdr:cNvSpPr txBox="1"/>
      </xdr:nvSpPr>
      <xdr:spPr>
        <a:xfrm>
          <a:off x="5041900" y="7319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129722</xdr:rowOff>
    </xdr:from>
    <xdr:to>
      <xdr:col>19</xdr:col>
      <xdr:colOff>184150</xdr:colOff>
      <xdr:row>43</xdr:row>
      <xdr:rowOff>59872</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4064000" y="7330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44649</xdr:rowOff>
    </xdr:from>
    <xdr:ext cx="7366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3733800" y="74169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129722</xdr:rowOff>
    </xdr:from>
    <xdr:to>
      <xdr:col>15</xdr:col>
      <xdr:colOff>133350</xdr:colOff>
      <xdr:row>43</xdr:row>
      <xdr:rowOff>59872</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3175000" y="7330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44649</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2844800" y="7416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129722</xdr:rowOff>
    </xdr:from>
    <xdr:to>
      <xdr:col>11</xdr:col>
      <xdr:colOff>82550</xdr:colOff>
      <xdr:row>43</xdr:row>
      <xdr:rowOff>59872</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2286000" y="7330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44649</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955800" y="7416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112485</xdr:rowOff>
    </xdr:from>
    <xdr:to>
      <xdr:col>7</xdr:col>
      <xdr:colOff>31750</xdr:colOff>
      <xdr:row>43</xdr:row>
      <xdr:rowOff>42635</xdr:rowOff>
    </xdr:to>
    <xdr:sp macro="" textlink="">
      <xdr:nvSpPr>
        <xdr:cNvPr id="98" name="楕円 97">
          <a:extLst>
            <a:ext uri="{FF2B5EF4-FFF2-40B4-BE49-F238E27FC236}">
              <a16:creationId xmlns:a16="http://schemas.microsoft.com/office/drawing/2014/main" id="{00000000-0008-0000-0300-000062000000}"/>
            </a:ext>
          </a:extLst>
        </xdr:cNvPr>
        <xdr:cNvSpPr/>
      </xdr:nvSpPr>
      <xdr:spPr>
        <a:xfrm>
          <a:off x="1397000" y="731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27412</xdr:rowOff>
    </xdr:from>
    <xdr:ext cx="762000" cy="259045"/>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066800" y="7399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令和３年度は前年度比で</a:t>
          </a:r>
          <a:r>
            <a:rPr kumimoji="1" lang="en-US" altLang="ja-JP" sz="1300">
              <a:latin typeface="ＭＳ Ｐゴシック" panose="020B0600070205080204" pitchFamily="50" charset="-128"/>
              <a:ea typeface="ＭＳ Ｐゴシック" panose="020B0600070205080204" pitchFamily="50" charset="-128"/>
            </a:rPr>
            <a:t>3.9</a:t>
          </a:r>
          <a:r>
            <a:rPr kumimoji="1" lang="ja-JP" altLang="en-US" sz="1300">
              <a:latin typeface="ＭＳ Ｐゴシック" panose="020B0600070205080204" pitchFamily="50" charset="-128"/>
              <a:ea typeface="ＭＳ Ｐゴシック" panose="020B0600070205080204" pitchFamily="50" charset="-128"/>
            </a:rPr>
            <a:t>ポイント改善し、類似団体平均を上回るの</a:t>
          </a:r>
          <a:r>
            <a:rPr kumimoji="1" lang="en-US" altLang="ja-JP" sz="1300">
              <a:latin typeface="ＭＳ Ｐゴシック" panose="020B0600070205080204" pitchFamily="50" charset="-128"/>
              <a:ea typeface="ＭＳ Ｐゴシック" panose="020B0600070205080204" pitchFamily="50" charset="-128"/>
            </a:rPr>
            <a:t>84.8%</a:t>
          </a:r>
          <a:r>
            <a:rPr kumimoji="1" lang="ja-JP" altLang="en-US" sz="1300">
              <a:latin typeface="ＭＳ Ｐゴシック" panose="020B0600070205080204" pitchFamily="50" charset="-128"/>
              <a:ea typeface="ＭＳ Ｐゴシック" panose="020B0600070205080204" pitchFamily="50" charset="-128"/>
            </a:rPr>
            <a:t>となった。主な要因は、人件費や扶助費などの義務的経費や補助費等の増加により経常経費充当一般財源が増加した一方で、地方交付税や地方消費税交付金の増加により経常一般財源の増加し、分母である経常一般財源が分子である経常経費充当一般財源を大きく上回ったためである。</a:t>
          </a:r>
        </a:p>
        <a:p>
          <a:r>
            <a:rPr kumimoji="1" lang="ja-JP" altLang="en-US" sz="1300">
              <a:latin typeface="ＭＳ Ｐゴシック" panose="020B0600070205080204" pitchFamily="50" charset="-128"/>
              <a:ea typeface="ＭＳ Ｐゴシック" panose="020B0600070205080204" pitchFamily="50" charset="-128"/>
            </a:rPr>
            <a:t>　公債費などの義務的経費は今後も増加傾向にあり、歳出面の急激な改善は見込めないことから、経常的経費の削減を図りつつ、歳入面の改善も課題となる。</a:t>
          </a:r>
        </a:p>
      </xdr:txBody>
    </xdr:sp>
    <xdr:clientData/>
  </xdr:twoCellAnchor>
  <xdr:oneCellAnchor>
    <xdr:from>
      <xdr:col>3</xdr:col>
      <xdr:colOff>95250</xdr:colOff>
      <xdr:row>54</xdr:row>
      <xdr:rowOff>139700</xdr:rowOff>
    </xdr:from>
    <xdr:ext cx="298543" cy="225703"/>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00000000-0008-0000-0300-00007E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153416</xdr:rowOff>
    </xdr:from>
    <xdr:to>
      <xdr:col>23</xdr:col>
      <xdr:colOff>133350</xdr:colOff>
      <xdr:row>65</xdr:row>
      <xdr:rowOff>138176</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953000" y="10268966"/>
          <a:ext cx="0" cy="10134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110253</xdr:rowOff>
    </xdr:from>
    <xdr:ext cx="762000" cy="259045"/>
    <xdr:sp macro="" textlink="">
      <xdr:nvSpPr>
        <xdr:cNvPr id="128" name="財政構造の弾力性最小値テキスト">
          <a:extLst>
            <a:ext uri="{FF2B5EF4-FFF2-40B4-BE49-F238E27FC236}">
              <a16:creationId xmlns:a16="http://schemas.microsoft.com/office/drawing/2014/main" id="{00000000-0008-0000-0300-000080000000}"/>
            </a:ext>
          </a:extLst>
        </xdr:cNvPr>
        <xdr:cNvSpPr txBox="1"/>
      </xdr:nvSpPr>
      <xdr:spPr>
        <a:xfrm>
          <a:off x="5041900" y="11254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138176</xdr:rowOff>
    </xdr:from>
    <xdr:to>
      <xdr:col>24</xdr:col>
      <xdr:colOff>12700</xdr:colOff>
      <xdr:row>65</xdr:row>
      <xdr:rowOff>138176</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1282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68343</xdr:rowOff>
    </xdr:from>
    <xdr:ext cx="762000" cy="259045"/>
    <xdr:sp macro="" textlink="">
      <xdr:nvSpPr>
        <xdr:cNvPr id="130" name="財政構造の弾力性最大値テキスト">
          <a:extLst>
            <a:ext uri="{FF2B5EF4-FFF2-40B4-BE49-F238E27FC236}">
              <a16:creationId xmlns:a16="http://schemas.microsoft.com/office/drawing/2014/main" id="{00000000-0008-0000-0300-000082000000}"/>
            </a:ext>
          </a:extLst>
        </xdr:cNvPr>
        <xdr:cNvSpPr txBox="1"/>
      </xdr:nvSpPr>
      <xdr:spPr>
        <a:xfrm>
          <a:off x="5041900" y="10012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153416</xdr:rowOff>
    </xdr:from>
    <xdr:to>
      <xdr:col>24</xdr:col>
      <xdr:colOff>12700</xdr:colOff>
      <xdr:row>59</xdr:row>
      <xdr:rowOff>153416</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0268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155448</xdr:rowOff>
    </xdr:from>
    <xdr:to>
      <xdr:col>23</xdr:col>
      <xdr:colOff>133350</xdr:colOff>
      <xdr:row>64</xdr:row>
      <xdr:rowOff>762</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flipV="1">
          <a:off x="4114800" y="10785348"/>
          <a:ext cx="838200" cy="188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72915</xdr:rowOff>
    </xdr:from>
    <xdr:ext cx="762000" cy="259045"/>
    <xdr:sp macro="" textlink="">
      <xdr:nvSpPr>
        <xdr:cNvPr id="133" name="財政構造の弾力性平均値テキスト">
          <a:extLst>
            <a:ext uri="{FF2B5EF4-FFF2-40B4-BE49-F238E27FC236}">
              <a16:creationId xmlns:a16="http://schemas.microsoft.com/office/drawing/2014/main" id="{00000000-0008-0000-0300-000085000000}"/>
            </a:ext>
          </a:extLst>
        </xdr:cNvPr>
        <xdr:cNvSpPr txBox="1"/>
      </xdr:nvSpPr>
      <xdr:spPr>
        <a:xfrm>
          <a:off x="5041900" y="105313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56388</xdr:rowOff>
    </xdr:from>
    <xdr:to>
      <xdr:col>23</xdr:col>
      <xdr:colOff>184150</xdr:colOff>
      <xdr:row>62</xdr:row>
      <xdr:rowOff>157988</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902200" y="1068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762</xdr:rowOff>
    </xdr:from>
    <xdr:to>
      <xdr:col>19</xdr:col>
      <xdr:colOff>133350</xdr:colOff>
      <xdr:row>65</xdr:row>
      <xdr:rowOff>118872</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3225800" y="10973562"/>
          <a:ext cx="889000" cy="289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102108</xdr:rowOff>
    </xdr:from>
    <xdr:to>
      <xdr:col>19</xdr:col>
      <xdr:colOff>184150</xdr:colOff>
      <xdr:row>64</xdr:row>
      <xdr:rowOff>32258</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064000" y="10903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42435</xdr:rowOff>
    </xdr:from>
    <xdr:ext cx="7366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3733800" y="106723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102108</xdr:rowOff>
    </xdr:from>
    <xdr:to>
      <xdr:col>15</xdr:col>
      <xdr:colOff>82550</xdr:colOff>
      <xdr:row>65</xdr:row>
      <xdr:rowOff>118872</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2336800" y="11074908"/>
          <a:ext cx="889000" cy="188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106934</xdr:rowOff>
    </xdr:from>
    <xdr:to>
      <xdr:col>15</xdr:col>
      <xdr:colOff>133350</xdr:colOff>
      <xdr:row>64</xdr:row>
      <xdr:rowOff>37084</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31750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47261</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2844800" y="10677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77978</xdr:rowOff>
    </xdr:from>
    <xdr:to>
      <xdr:col>11</xdr:col>
      <xdr:colOff>31750</xdr:colOff>
      <xdr:row>64</xdr:row>
      <xdr:rowOff>102108</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a:off x="1447800" y="11050778"/>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82804</xdr:rowOff>
    </xdr:from>
    <xdr:to>
      <xdr:col>11</xdr:col>
      <xdr:colOff>82550</xdr:colOff>
      <xdr:row>64</xdr:row>
      <xdr:rowOff>12954</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22860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23131</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955800" y="10653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82804</xdr:rowOff>
    </xdr:from>
    <xdr:to>
      <xdr:col>7</xdr:col>
      <xdr:colOff>31750</xdr:colOff>
      <xdr:row>64</xdr:row>
      <xdr:rowOff>12954</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13970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23131</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066800" y="10653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104648</xdr:rowOff>
    </xdr:from>
    <xdr:to>
      <xdr:col>23</xdr:col>
      <xdr:colOff>184150</xdr:colOff>
      <xdr:row>63</xdr:row>
      <xdr:rowOff>34798</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902200" y="1073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76725</xdr:rowOff>
    </xdr:from>
    <xdr:ext cx="762000" cy="259045"/>
    <xdr:sp macro="" textlink="">
      <xdr:nvSpPr>
        <xdr:cNvPr id="152" name="財政構造の弾力性該当値テキスト">
          <a:extLst>
            <a:ext uri="{FF2B5EF4-FFF2-40B4-BE49-F238E27FC236}">
              <a16:creationId xmlns:a16="http://schemas.microsoft.com/office/drawing/2014/main" id="{00000000-0008-0000-0300-000098000000}"/>
            </a:ext>
          </a:extLst>
        </xdr:cNvPr>
        <xdr:cNvSpPr txBox="1"/>
      </xdr:nvSpPr>
      <xdr:spPr>
        <a:xfrm>
          <a:off x="5041900" y="10706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121412</xdr:rowOff>
    </xdr:from>
    <xdr:to>
      <xdr:col>19</xdr:col>
      <xdr:colOff>184150</xdr:colOff>
      <xdr:row>64</xdr:row>
      <xdr:rowOff>51562</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064000" y="1092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36339</xdr:rowOff>
    </xdr:from>
    <xdr:ext cx="7366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3733800" y="110091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68072</xdr:rowOff>
    </xdr:from>
    <xdr:to>
      <xdr:col>15</xdr:col>
      <xdr:colOff>133350</xdr:colOff>
      <xdr:row>65</xdr:row>
      <xdr:rowOff>169672</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3175000" y="11212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154449</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2844800" y="11298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51308</xdr:rowOff>
    </xdr:from>
    <xdr:to>
      <xdr:col>11</xdr:col>
      <xdr:colOff>82550</xdr:colOff>
      <xdr:row>64</xdr:row>
      <xdr:rowOff>152908</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2286000" y="11024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137685</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955800" y="11110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27178</xdr:rowOff>
    </xdr:from>
    <xdr:to>
      <xdr:col>7</xdr:col>
      <xdr:colOff>31750</xdr:colOff>
      <xdr:row>64</xdr:row>
      <xdr:rowOff>128778</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1397000" y="10999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113555</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066800" y="11086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[155,432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令和３年度は前年度と比較し</a:t>
          </a:r>
          <a:r>
            <a:rPr kumimoji="1" lang="en-US" altLang="ja-JP" sz="1300">
              <a:latin typeface="ＭＳ Ｐゴシック" panose="020B0600070205080204" pitchFamily="50" charset="-128"/>
              <a:ea typeface="ＭＳ Ｐゴシック" panose="020B0600070205080204" pitchFamily="50" charset="-128"/>
            </a:rPr>
            <a:t>11,444</a:t>
          </a:r>
          <a:r>
            <a:rPr kumimoji="1" lang="ja-JP" altLang="en-US" sz="1300">
              <a:latin typeface="ＭＳ Ｐゴシック" panose="020B0600070205080204" pitchFamily="50" charset="-128"/>
              <a:ea typeface="ＭＳ Ｐゴシック" panose="020B0600070205080204" pitchFamily="50" charset="-128"/>
            </a:rPr>
            <a:t>円の増額し、類似団体平均を</a:t>
          </a:r>
          <a:r>
            <a:rPr kumimoji="1" lang="en-US" altLang="ja-JP" sz="1300">
              <a:latin typeface="ＭＳ Ｐゴシック" panose="020B0600070205080204" pitchFamily="50" charset="-128"/>
              <a:ea typeface="ＭＳ Ｐゴシック" panose="020B0600070205080204" pitchFamily="50" charset="-128"/>
            </a:rPr>
            <a:t>7,462</a:t>
          </a:r>
          <a:r>
            <a:rPr kumimoji="1" lang="ja-JP" altLang="en-US" sz="1300">
              <a:latin typeface="ＭＳ Ｐゴシック" panose="020B0600070205080204" pitchFamily="50" charset="-128"/>
              <a:ea typeface="ＭＳ Ｐゴシック" panose="020B0600070205080204" pitchFamily="50" charset="-128"/>
            </a:rPr>
            <a:t>円上回った。主な要因は、がん集団検診、ネットワーク機器更新に伴う業務委託、新型コロナウイルスワクチン接種業務委託などによる委託料の増額、公共施設（旧横芝行政センター）の除却に係る費用が増えたことから、全体では増額となっている。今後は費用対効果を勘案した中で、委託可能な業務について民間へ移行していくとともに、職員数の適正化、時間外勤務手当の抑制などに努め、コスト縮減を図る。</a:t>
          </a: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a:extLst>
            <a:ext uri="{FF2B5EF4-FFF2-40B4-BE49-F238E27FC236}">
              <a16:creationId xmlns:a16="http://schemas.microsoft.com/office/drawing/2014/main" id="{00000000-0008-0000-0300-0000BE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00000000-0008-0000-0300-0000BF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105648</xdr:rowOff>
    </xdr:from>
    <xdr:to>
      <xdr:col>23</xdr:col>
      <xdr:colOff>133350</xdr:colOff>
      <xdr:row>89</xdr:row>
      <xdr:rowOff>67368</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4953000" y="13821648"/>
          <a:ext cx="0" cy="15047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39445</xdr:rowOff>
    </xdr:from>
    <xdr:ext cx="762000" cy="259045"/>
    <xdr:sp macro="" textlink="">
      <xdr:nvSpPr>
        <xdr:cNvPr id="193" name="人件費・物件費等の状況最小値テキスト">
          <a:extLst>
            <a:ext uri="{FF2B5EF4-FFF2-40B4-BE49-F238E27FC236}">
              <a16:creationId xmlns:a16="http://schemas.microsoft.com/office/drawing/2014/main" id="{00000000-0008-0000-0300-0000C1000000}"/>
            </a:ext>
          </a:extLst>
        </xdr:cNvPr>
        <xdr:cNvSpPr txBox="1"/>
      </xdr:nvSpPr>
      <xdr:spPr>
        <a:xfrm>
          <a:off x="5041900" y="15298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67368</xdr:rowOff>
    </xdr:from>
    <xdr:to>
      <xdr:col>24</xdr:col>
      <xdr:colOff>12700</xdr:colOff>
      <xdr:row>89</xdr:row>
      <xdr:rowOff>67368</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5326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20575</xdr:rowOff>
    </xdr:from>
    <xdr:ext cx="762000" cy="259045"/>
    <xdr:sp macro="" textlink="">
      <xdr:nvSpPr>
        <xdr:cNvPr id="195" name="人件費・物件費等の状況最大値テキスト">
          <a:extLst>
            <a:ext uri="{FF2B5EF4-FFF2-40B4-BE49-F238E27FC236}">
              <a16:creationId xmlns:a16="http://schemas.microsoft.com/office/drawing/2014/main" id="{00000000-0008-0000-0300-0000C3000000}"/>
            </a:ext>
          </a:extLst>
        </xdr:cNvPr>
        <xdr:cNvSpPr txBox="1"/>
      </xdr:nvSpPr>
      <xdr:spPr>
        <a:xfrm>
          <a:off x="5041900" y="13565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105648</xdr:rowOff>
    </xdr:from>
    <xdr:to>
      <xdr:col>24</xdr:col>
      <xdr:colOff>12700</xdr:colOff>
      <xdr:row>80</xdr:row>
      <xdr:rowOff>105648</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3821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133212</xdr:rowOff>
    </xdr:from>
    <xdr:to>
      <xdr:col>23</xdr:col>
      <xdr:colOff>133350</xdr:colOff>
      <xdr:row>84</xdr:row>
      <xdr:rowOff>93259</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114800" y="14363562"/>
          <a:ext cx="838200" cy="131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144694</xdr:rowOff>
    </xdr:from>
    <xdr:ext cx="762000" cy="259045"/>
    <xdr:sp macro="" textlink="">
      <xdr:nvSpPr>
        <xdr:cNvPr id="198" name="人件費・物件費等の状況平均値テキスト">
          <a:extLst>
            <a:ext uri="{FF2B5EF4-FFF2-40B4-BE49-F238E27FC236}">
              <a16:creationId xmlns:a16="http://schemas.microsoft.com/office/drawing/2014/main" id="{00000000-0008-0000-0300-0000C6000000}"/>
            </a:ext>
          </a:extLst>
        </xdr:cNvPr>
        <xdr:cNvSpPr txBox="1"/>
      </xdr:nvSpPr>
      <xdr:spPr>
        <a:xfrm>
          <a:off x="5041900" y="142035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128167</xdr:rowOff>
    </xdr:from>
    <xdr:to>
      <xdr:col>23</xdr:col>
      <xdr:colOff>184150</xdr:colOff>
      <xdr:row>84</xdr:row>
      <xdr:rowOff>58317</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902200" y="14358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150771</xdr:rowOff>
    </xdr:from>
    <xdr:to>
      <xdr:col>19</xdr:col>
      <xdr:colOff>133350</xdr:colOff>
      <xdr:row>83</xdr:row>
      <xdr:rowOff>133212</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3225800" y="14209671"/>
          <a:ext cx="889000" cy="153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18800</xdr:rowOff>
    </xdr:from>
    <xdr:to>
      <xdr:col>19</xdr:col>
      <xdr:colOff>184150</xdr:colOff>
      <xdr:row>83</xdr:row>
      <xdr:rowOff>120400</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064000" y="14249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130577</xdr:rowOff>
    </xdr:from>
    <xdr:ext cx="7366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733800" y="14018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38255</xdr:rowOff>
    </xdr:from>
    <xdr:to>
      <xdr:col>15</xdr:col>
      <xdr:colOff>82550</xdr:colOff>
      <xdr:row>82</xdr:row>
      <xdr:rowOff>150771</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2336800" y="14097155"/>
          <a:ext cx="889000" cy="112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114746</xdr:rowOff>
    </xdr:from>
    <xdr:to>
      <xdr:col>15</xdr:col>
      <xdr:colOff>133350</xdr:colOff>
      <xdr:row>83</xdr:row>
      <xdr:rowOff>44896</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3175000" y="14173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29673</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844800" y="14260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20744</xdr:rowOff>
    </xdr:from>
    <xdr:to>
      <xdr:col>11</xdr:col>
      <xdr:colOff>31750</xdr:colOff>
      <xdr:row>82</xdr:row>
      <xdr:rowOff>38255</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a:off x="1447800" y="14079644"/>
          <a:ext cx="889000" cy="17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107979</xdr:rowOff>
    </xdr:from>
    <xdr:to>
      <xdr:col>11</xdr:col>
      <xdr:colOff>82550</xdr:colOff>
      <xdr:row>83</xdr:row>
      <xdr:rowOff>38129</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2286000" y="14166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22906</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955800" y="14253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130938</xdr:rowOff>
    </xdr:from>
    <xdr:to>
      <xdr:col>7</xdr:col>
      <xdr:colOff>31750</xdr:colOff>
      <xdr:row>83</xdr:row>
      <xdr:rowOff>61088</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1397000" y="14189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45865</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066800" y="14276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42459</xdr:rowOff>
    </xdr:from>
    <xdr:to>
      <xdr:col>23</xdr:col>
      <xdr:colOff>184150</xdr:colOff>
      <xdr:row>84</xdr:row>
      <xdr:rowOff>144059</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902200" y="14444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14536</xdr:rowOff>
    </xdr:from>
    <xdr:ext cx="762000" cy="259045"/>
    <xdr:sp macro="" textlink="">
      <xdr:nvSpPr>
        <xdr:cNvPr id="217" name="人件費・物件費等の状況該当値テキスト">
          <a:extLst>
            <a:ext uri="{FF2B5EF4-FFF2-40B4-BE49-F238E27FC236}">
              <a16:creationId xmlns:a16="http://schemas.microsoft.com/office/drawing/2014/main" id="{00000000-0008-0000-0300-0000D9000000}"/>
            </a:ext>
          </a:extLst>
        </xdr:cNvPr>
        <xdr:cNvSpPr txBox="1"/>
      </xdr:nvSpPr>
      <xdr:spPr>
        <a:xfrm>
          <a:off x="5041900" y="14416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82412</xdr:rowOff>
    </xdr:from>
    <xdr:to>
      <xdr:col>19</xdr:col>
      <xdr:colOff>184150</xdr:colOff>
      <xdr:row>84</xdr:row>
      <xdr:rowOff>12562</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064000" y="1431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168789</xdr:rowOff>
    </xdr:from>
    <xdr:ext cx="7366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3733800" y="143991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99971</xdr:rowOff>
    </xdr:from>
    <xdr:to>
      <xdr:col>15</xdr:col>
      <xdr:colOff>133350</xdr:colOff>
      <xdr:row>83</xdr:row>
      <xdr:rowOff>30121</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3175000" y="14158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40298</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2844800" y="13927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158905</xdr:rowOff>
    </xdr:from>
    <xdr:to>
      <xdr:col>11</xdr:col>
      <xdr:colOff>82550</xdr:colOff>
      <xdr:row>82</xdr:row>
      <xdr:rowOff>89055</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2286000" y="14046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99232</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955800" y="13815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141394</xdr:rowOff>
    </xdr:from>
    <xdr:to>
      <xdr:col>7</xdr:col>
      <xdr:colOff>31750</xdr:colOff>
      <xdr:row>82</xdr:row>
      <xdr:rowOff>71544</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1397000" y="14028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81721</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066800" y="13797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令和３年度は変動はなく、類似団体平均を</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ポイント上回る</a:t>
          </a:r>
          <a:r>
            <a:rPr kumimoji="1" lang="en-US" altLang="ja-JP" sz="1300">
              <a:latin typeface="ＭＳ Ｐゴシック" panose="020B0600070205080204" pitchFamily="50" charset="-128"/>
              <a:ea typeface="ＭＳ Ｐゴシック" panose="020B0600070205080204" pitchFamily="50" charset="-128"/>
            </a:rPr>
            <a:t>99.6</a:t>
          </a:r>
          <a:r>
            <a:rPr kumimoji="1" lang="ja-JP" altLang="en-US" sz="1300">
              <a:latin typeface="ＭＳ Ｐゴシック" panose="020B0600070205080204" pitchFamily="50" charset="-128"/>
              <a:ea typeface="ＭＳ Ｐゴシック" panose="020B0600070205080204" pitchFamily="50" charset="-128"/>
            </a:rPr>
            <a:t>となった。</a:t>
          </a:r>
        </a:p>
        <a:p>
          <a:r>
            <a:rPr kumimoji="1" lang="ja-JP" altLang="en-US" sz="1300">
              <a:latin typeface="ＭＳ Ｐゴシック" panose="020B0600070205080204" pitchFamily="50" charset="-128"/>
              <a:ea typeface="ＭＳ Ｐゴシック" panose="020B0600070205080204" pitchFamily="50" charset="-128"/>
            </a:rPr>
            <a:t>人事院や千葉県人事委員会の勧告制度を踏まえ、行政改革大綱に沿った給与制度、運用及び水準の適正化に努める。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a:extLst>
            <a:ext uri="{FF2B5EF4-FFF2-40B4-BE49-F238E27FC236}">
              <a16:creationId xmlns:a16="http://schemas.microsoft.com/office/drawing/2014/main" id="{00000000-0008-0000-0300-0000FE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a:extLst>
            <a:ext uri="{FF2B5EF4-FFF2-40B4-BE49-F238E27FC236}">
              <a16:creationId xmlns:a16="http://schemas.microsoft.com/office/drawing/2014/main" id="{00000000-0008-0000-0300-0000FF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147864</xdr:rowOff>
    </xdr:from>
    <xdr:to>
      <xdr:col>81</xdr:col>
      <xdr:colOff>44450</xdr:colOff>
      <xdr:row>90</xdr:row>
      <xdr:rowOff>36286</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7018000" y="13863864"/>
          <a:ext cx="0" cy="16029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8363</xdr:rowOff>
    </xdr:from>
    <xdr:ext cx="762000" cy="259045"/>
    <xdr:sp macro="" textlink="">
      <xdr:nvSpPr>
        <xdr:cNvPr id="257" name="給与水準   （国との比較）最小値テキスト">
          <a:extLst>
            <a:ext uri="{FF2B5EF4-FFF2-40B4-BE49-F238E27FC236}">
              <a16:creationId xmlns:a16="http://schemas.microsoft.com/office/drawing/2014/main" id="{00000000-0008-0000-0300-000001010000}"/>
            </a:ext>
          </a:extLst>
        </xdr:cNvPr>
        <xdr:cNvSpPr txBox="1"/>
      </xdr:nvSpPr>
      <xdr:spPr>
        <a:xfrm>
          <a:off x="17106900" y="15438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36286</xdr:rowOff>
    </xdr:from>
    <xdr:to>
      <xdr:col>81</xdr:col>
      <xdr:colOff>133350</xdr:colOff>
      <xdr:row>90</xdr:row>
      <xdr:rowOff>36286</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5466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62791</xdr:rowOff>
    </xdr:from>
    <xdr:ext cx="762000" cy="259045"/>
    <xdr:sp macro="" textlink="">
      <xdr:nvSpPr>
        <xdr:cNvPr id="259" name="給与水準   （国との比較）最大値テキスト">
          <a:extLst>
            <a:ext uri="{FF2B5EF4-FFF2-40B4-BE49-F238E27FC236}">
              <a16:creationId xmlns:a16="http://schemas.microsoft.com/office/drawing/2014/main" id="{00000000-0008-0000-0300-000003010000}"/>
            </a:ext>
          </a:extLst>
        </xdr:cNvPr>
        <xdr:cNvSpPr txBox="1"/>
      </xdr:nvSpPr>
      <xdr:spPr>
        <a:xfrm>
          <a:off x="17106900" y="13607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147864</xdr:rowOff>
    </xdr:from>
    <xdr:to>
      <xdr:col>81</xdr:col>
      <xdr:colOff>133350</xdr:colOff>
      <xdr:row>80</xdr:row>
      <xdr:rowOff>147864</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929100" y="13863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136979</xdr:rowOff>
    </xdr:from>
    <xdr:to>
      <xdr:col>81</xdr:col>
      <xdr:colOff>44450</xdr:colOff>
      <xdr:row>87</xdr:row>
      <xdr:rowOff>136979</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6179800" y="150531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83656</xdr:rowOff>
    </xdr:from>
    <xdr:ext cx="762000" cy="259045"/>
    <xdr:sp macro="" textlink="">
      <xdr:nvSpPr>
        <xdr:cNvPr id="262" name="給与水準   （国との比較）平均値テキスト">
          <a:extLst>
            <a:ext uri="{FF2B5EF4-FFF2-40B4-BE49-F238E27FC236}">
              <a16:creationId xmlns:a16="http://schemas.microsoft.com/office/drawing/2014/main" id="{00000000-0008-0000-0300-000006010000}"/>
            </a:ext>
          </a:extLst>
        </xdr:cNvPr>
        <xdr:cNvSpPr txBox="1"/>
      </xdr:nvSpPr>
      <xdr:spPr>
        <a:xfrm>
          <a:off x="17106900" y="1448545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67129</xdr:rowOff>
    </xdr:from>
    <xdr:to>
      <xdr:col>81</xdr:col>
      <xdr:colOff>95250</xdr:colOff>
      <xdr:row>85</xdr:row>
      <xdr:rowOff>168729</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967200" y="14640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136979</xdr:rowOff>
    </xdr:from>
    <xdr:to>
      <xdr:col>77</xdr:col>
      <xdr:colOff>44450</xdr:colOff>
      <xdr:row>88</xdr:row>
      <xdr:rowOff>34471</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5290800" y="15053129"/>
          <a:ext cx="889000" cy="68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67129</xdr:rowOff>
    </xdr:from>
    <xdr:to>
      <xdr:col>77</xdr:col>
      <xdr:colOff>95250</xdr:colOff>
      <xdr:row>85</xdr:row>
      <xdr:rowOff>168729</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6129000" y="14640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7456</xdr:rowOff>
    </xdr:from>
    <xdr:ext cx="7366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5798800" y="144092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119743</xdr:rowOff>
    </xdr:from>
    <xdr:to>
      <xdr:col>72</xdr:col>
      <xdr:colOff>203200</xdr:colOff>
      <xdr:row>88</xdr:row>
      <xdr:rowOff>34471</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a:off x="14401800" y="15035893"/>
          <a:ext cx="889000" cy="86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49893</xdr:rowOff>
    </xdr:from>
    <xdr:to>
      <xdr:col>73</xdr:col>
      <xdr:colOff>44450</xdr:colOff>
      <xdr:row>85</xdr:row>
      <xdr:rowOff>151493</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5240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161670</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909800" y="1439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119743</xdr:rowOff>
    </xdr:from>
    <xdr:to>
      <xdr:col>68</xdr:col>
      <xdr:colOff>152400</xdr:colOff>
      <xdr:row>88</xdr:row>
      <xdr:rowOff>51707</xdr:rowOff>
    </xdr:to>
    <xdr:cxnSp macro="">
      <xdr:nvCxnSpPr>
        <xdr:cNvPr id="270" name="直線コネクタ 269">
          <a:extLst>
            <a:ext uri="{FF2B5EF4-FFF2-40B4-BE49-F238E27FC236}">
              <a16:creationId xmlns:a16="http://schemas.microsoft.com/office/drawing/2014/main" id="{00000000-0008-0000-0300-00000E010000}"/>
            </a:ext>
          </a:extLst>
        </xdr:cNvPr>
        <xdr:cNvCxnSpPr/>
      </xdr:nvCxnSpPr>
      <xdr:spPr>
        <a:xfrm flipV="1">
          <a:off x="13512800" y="15035893"/>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169636</xdr:rowOff>
    </xdr:from>
    <xdr:to>
      <xdr:col>68</xdr:col>
      <xdr:colOff>203200</xdr:colOff>
      <xdr:row>85</xdr:row>
      <xdr:rowOff>99786</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4351000" y="1457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109963</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020800" y="14340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15421</xdr:rowOff>
    </xdr:from>
    <xdr:to>
      <xdr:col>64</xdr:col>
      <xdr:colOff>152400</xdr:colOff>
      <xdr:row>85</xdr:row>
      <xdr:rowOff>117021</xdr:rowOff>
    </xdr:to>
    <xdr:sp macro="" textlink="">
      <xdr:nvSpPr>
        <xdr:cNvPr id="273" name="フローチャート: 判断 272">
          <a:extLst>
            <a:ext uri="{FF2B5EF4-FFF2-40B4-BE49-F238E27FC236}">
              <a16:creationId xmlns:a16="http://schemas.microsoft.com/office/drawing/2014/main" id="{00000000-0008-0000-0300-000011010000}"/>
            </a:ext>
          </a:extLst>
        </xdr:cNvPr>
        <xdr:cNvSpPr/>
      </xdr:nvSpPr>
      <xdr:spPr>
        <a:xfrm>
          <a:off x="13462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127198</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131800" y="1435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86179</xdr:rowOff>
    </xdr:from>
    <xdr:to>
      <xdr:col>81</xdr:col>
      <xdr:colOff>95250</xdr:colOff>
      <xdr:row>88</xdr:row>
      <xdr:rowOff>16329</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967200" y="15002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58256</xdr:rowOff>
    </xdr:from>
    <xdr:ext cx="762000" cy="259045"/>
    <xdr:sp macro="" textlink="">
      <xdr:nvSpPr>
        <xdr:cNvPr id="281" name="給与水準   （国との比較）該当値テキスト">
          <a:extLst>
            <a:ext uri="{FF2B5EF4-FFF2-40B4-BE49-F238E27FC236}">
              <a16:creationId xmlns:a16="http://schemas.microsoft.com/office/drawing/2014/main" id="{00000000-0008-0000-0300-000019010000}"/>
            </a:ext>
          </a:extLst>
        </xdr:cNvPr>
        <xdr:cNvSpPr txBox="1"/>
      </xdr:nvSpPr>
      <xdr:spPr>
        <a:xfrm>
          <a:off x="17106900" y="14974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86179</xdr:rowOff>
    </xdr:from>
    <xdr:to>
      <xdr:col>77</xdr:col>
      <xdr:colOff>95250</xdr:colOff>
      <xdr:row>88</xdr:row>
      <xdr:rowOff>16329</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6129000" y="15002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1106</xdr:rowOff>
    </xdr:from>
    <xdr:ext cx="7366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5798800" y="150887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155121</xdr:rowOff>
    </xdr:from>
    <xdr:to>
      <xdr:col>73</xdr:col>
      <xdr:colOff>44450</xdr:colOff>
      <xdr:row>88</xdr:row>
      <xdr:rowOff>85271</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5240000" y="15071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70048</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909800" y="15157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68943</xdr:rowOff>
    </xdr:from>
    <xdr:to>
      <xdr:col>68</xdr:col>
      <xdr:colOff>203200</xdr:colOff>
      <xdr:row>87</xdr:row>
      <xdr:rowOff>170543</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4351000" y="1498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155320</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4020800" y="15071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907</xdr:rowOff>
    </xdr:from>
    <xdr:to>
      <xdr:col>64</xdr:col>
      <xdr:colOff>152400</xdr:colOff>
      <xdr:row>88</xdr:row>
      <xdr:rowOff>102507</xdr:rowOff>
    </xdr:to>
    <xdr:sp macro="" textlink="">
      <xdr:nvSpPr>
        <xdr:cNvPr id="288" name="楕円 287">
          <a:extLst>
            <a:ext uri="{FF2B5EF4-FFF2-40B4-BE49-F238E27FC236}">
              <a16:creationId xmlns:a16="http://schemas.microsoft.com/office/drawing/2014/main" id="{00000000-0008-0000-0300-000020010000}"/>
            </a:ext>
          </a:extLst>
        </xdr:cNvPr>
        <xdr:cNvSpPr/>
      </xdr:nvSpPr>
      <xdr:spPr>
        <a:xfrm>
          <a:off x="13462000" y="15088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87284</xdr:rowOff>
    </xdr:from>
    <xdr:ext cx="762000" cy="259045"/>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131800" y="15174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a:extLst>
            <a:ext uri="{FF2B5EF4-FFF2-40B4-BE49-F238E27FC236}">
              <a16:creationId xmlns:a16="http://schemas.microsoft.com/office/drawing/2014/main" id="{00000000-0008-0000-0300-00002D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令和３年度は前年度比で、</a:t>
          </a:r>
          <a:r>
            <a:rPr kumimoji="1" lang="en-US" altLang="ja-JP" sz="1300">
              <a:latin typeface="ＭＳ Ｐゴシック" panose="020B0600070205080204" pitchFamily="50" charset="-128"/>
              <a:ea typeface="ＭＳ Ｐゴシック" panose="020B0600070205080204" pitchFamily="50" charset="-128"/>
            </a:rPr>
            <a:t>0.12</a:t>
          </a:r>
          <a:r>
            <a:rPr kumimoji="1" lang="ja-JP" altLang="en-US" sz="1300">
              <a:latin typeface="ＭＳ Ｐゴシック" panose="020B0600070205080204" pitchFamily="50" charset="-128"/>
              <a:ea typeface="ＭＳ Ｐゴシック" panose="020B0600070205080204" pitchFamily="50" charset="-128"/>
            </a:rPr>
            <a:t>人増加しており、類似団体平均を</a:t>
          </a:r>
          <a:r>
            <a:rPr kumimoji="1" lang="en-US" altLang="ja-JP" sz="1300">
              <a:latin typeface="ＭＳ Ｐゴシック" panose="020B0600070205080204" pitchFamily="50" charset="-128"/>
              <a:ea typeface="ＭＳ Ｐゴシック" panose="020B0600070205080204" pitchFamily="50" charset="-128"/>
            </a:rPr>
            <a:t>0.67</a:t>
          </a:r>
          <a:r>
            <a:rPr kumimoji="1" lang="ja-JP" altLang="en-US" sz="1300">
              <a:latin typeface="ＭＳ Ｐゴシック" panose="020B0600070205080204" pitchFamily="50" charset="-128"/>
              <a:ea typeface="ＭＳ Ｐゴシック" panose="020B0600070205080204" pitchFamily="50" charset="-128"/>
            </a:rPr>
            <a:t>人上回っている。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定員適正化計画や行政改革大綱に基づき、多様化する住民のニーズに適切に対応できるよう、組織機構の見直しを含めた効率的な職員の配置を進めるとともに、民間委託や再任用職員、臨時的任用職員の採用などの手法を最大限活用し簡素で効率的な行政運営を図るよう努める。</a:t>
          </a:r>
        </a:p>
      </xdr:txBody>
    </xdr:sp>
    <xdr:clientData/>
  </xdr:twoCellAnchor>
  <xdr:oneCellAnchor>
    <xdr:from>
      <xdr:col>61</xdr:col>
      <xdr:colOff>6350</xdr:colOff>
      <xdr:row>54</xdr:row>
      <xdr:rowOff>139700</xdr:rowOff>
    </xdr:from>
    <xdr:ext cx="349839" cy="225703"/>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a:extLst>
            <a:ext uri="{FF2B5EF4-FFF2-40B4-BE49-F238E27FC236}">
              <a16:creationId xmlns:a16="http://schemas.microsoft.com/office/drawing/2014/main" id="{00000000-0008-0000-0300-00003F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a:extLst>
            <a:ext uri="{FF2B5EF4-FFF2-40B4-BE49-F238E27FC236}">
              <a16:creationId xmlns:a16="http://schemas.microsoft.com/office/drawing/2014/main" id="{00000000-0008-0000-0300-000040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158024</xdr:rowOff>
    </xdr:from>
    <xdr:to>
      <xdr:col>81</xdr:col>
      <xdr:colOff>44450</xdr:colOff>
      <xdr:row>67</xdr:row>
      <xdr:rowOff>138612</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flipV="1">
          <a:off x="17018000" y="10102124"/>
          <a:ext cx="0" cy="15236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110689</xdr:rowOff>
    </xdr:from>
    <xdr:ext cx="762000" cy="259045"/>
    <xdr:sp macro="" textlink="">
      <xdr:nvSpPr>
        <xdr:cNvPr id="322" name="定員管理の状況最小値テキスト">
          <a:extLst>
            <a:ext uri="{FF2B5EF4-FFF2-40B4-BE49-F238E27FC236}">
              <a16:creationId xmlns:a16="http://schemas.microsoft.com/office/drawing/2014/main" id="{00000000-0008-0000-0300-000042010000}"/>
            </a:ext>
          </a:extLst>
        </xdr:cNvPr>
        <xdr:cNvSpPr txBox="1"/>
      </xdr:nvSpPr>
      <xdr:spPr>
        <a:xfrm>
          <a:off x="17106900" y="11597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138612</xdr:rowOff>
    </xdr:from>
    <xdr:to>
      <xdr:col>81</xdr:col>
      <xdr:colOff>133350</xdr:colOff>
      <xdr:row>67</xdr:row>
      <xdr:rowOff>138612</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929100" y="11625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72951</xdr:rowOff>
    </xdr:from>
    <xdr:ext cx="762000" cy="259045"/>
    <xdr:sp macro="" textlink="">
      <xdr:nvSpPr>
        <xdr:cNvPr id="324" name="定員管理の状況最大値テキスト">
          <a:extLst>
            <a:ext uri="{FF2B5EF4-FFF2-40B4-BE49-F238E27FC236}">
              <a16:creationId xmlns:a16="http://schemas.microsoft.com/office/drawing/2014/main" id="{00000000-0008-0000-0300-000044010000}"/>
            </a:ext>
          </a:extLst>
        </xdr:cNvPr>
        <xdr:cNvSpPr txBox="1"/>
      </xdr:nvSpPr>
      <xdr:spPr>
        <a:xfrm>
          <a:off x="17106900" y="9845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158024</xdr:rowOff>
    </xdr:from>
    <xdr:to>
      <xdr:col>81</xdr:col>
      <xdr:colOff>133350</xdr:colOff>
      <xdr:row>58</xdr:row>
      <xdr:rowOff>158024</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6929100" y="10102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44450</xdr:rowOff>
    </xdr:from>
    <xdr:to>
      <xdr:col>81</xdr:col>
      <xdr:colOff>44450</xdr:colOff>
      <xdr:row>62</xdr:row>
      <xdr:rowOff>65133</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6179800" y="10674350"/>
          <a:ext cx="8382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86830</xdr:rowOff>
    </xdr:from>
    <xdr:ext cx="762000" cy="259045"/>
    <xdr:sp macro="" textlink="">
      <xdr:nvSpPr>
        <xdr:cNvPr id="327" name="定員管理の状況平均値テキスト">
          <a:extLst>
            <a:ext uri="{FF2B5EF4-FFF2-40B4-BE49-F238E27FC236}">
              <a16:creationId xmlns:a16="http://schemas.microsoft.com/office/drawing/2014/main" id="{00000000-0008-0000-0300-000047010000}"/>
            </a:ext>
          </a:extLst>
        </xdr:cNvPr>
        <xdr:cNvSpPr txBox="1"/>
      </xdr:nvSpPr>
      <xdr:spPr>
        <a:xfrm>
          <a:off x="17106900" y="103738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70303</xdr:rowOff>
    </xdr:from>
    <xdr:to>
      <xdr:col>81</xdr:col>
      <xdr:colOff>95250</xdr:colOff>
      <xdr:row>62</xdr:row>
      <xdr:rowOff>453</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6967200" y="10528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3084</xdr:rowOff>
    </xdr:from>
    <xdr:to>
      <xdr:col>77</xdr:col>
      <xdr:colOff>44450</xdr:colOff>
      <xdr:row>62</xdr:row>
      <xdr:rowOff>44450</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5290800" y="10632984"/>
          <a:ext cx="88900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25491</xdr:rowOff>
    </xdr:from>
    <xdr:to>
      <xdr:col>77</xdr:col>
      <xdr:colOff>95250</xdr:colOff>
      <xdr:row>61</xdr:row>
      <xdr:rowOff>127091</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6129000" y="1048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137268</xdr:rowOff>
    </xdr:from>
    <xdr:ext cx="7366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798800" y="102528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143510</xdr:rowOff>
    </xdr:from>
    <xdr:to>
      <xdr:col>72</xdr:col>
      <xdr:colOff>203200</xdr:colOff>
      <xdr:row>62</xdr:row>
      <xdr:rowOff>3084</xdr:rowOff>
    </xdr:to>
    <xdr:cxnSp macro="">
      <xdr:nvCxnSpPr>
        <xdr:cNvPr id="332" name="直線コネクタ 331">
          <a:extLst>
            <a:ext uri="{FF2B5EF4-FFF2-40B4-BE49-F238E27FC236}">
              <a16:creationId xmlns:a16="http://schemas.microsoft.com/office/drawing/2014/main" id="{00000000-0008-0000-0300-00004C010000}"/>
            </a:ext>
          </a:extLst>
        </xdr:cNvPr>
        <xdr:cNvCxnSpPr/>
      </xdr:nvCxnSpPr>
      <xdr:spPr>
        <a:xfrm>
          <a:off x="14401800" y="10601960"/>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32385</xdr:rowOff>
    </xdr:from>
    <xdr:to>
      <xdr:col>73</xdr:col>
      <xdr:colOff>44450</xdr:colOff>
      <xdr:row>61</xdr:row>
      <xdr:rowOff>133985</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5240000" y="1049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144162</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909800" y="10259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81462</xdr:rowOff>
    </xdr:from>
    <xdr:to>
      <xdr:col>68</xdr:col>
      <xdr:colOff>152400</xdr:colOff>
      <xdr:row>61</xdr:row>
      <xdr:rowOff>143510</xdr:rowOff>
    </xdr:to>
    <xdr:cxnSp macro="">
      <xdr:nvCxnSpPr>
        <xdr:cNvPr id="335" name="直線コネクタ 334">
          <a:extLst>
            <a:ext uri="{FF2B5EF4-FFF2-40B4-BE49-F238E27FC236}">
              <a16:creationId xmlns:a16="http://schemas.microsoft.com/office/drawing/2014/main" id="{00000000-0008-0000-0300-00004F010000}"/>
            </a:ext>
          </a:extLst>
        </xdr:cNvPr>
        <xdr:cNvCxnSpPr/>
      </xdr:nvCxnSpPr>
      <xdr:spPr>
        <a:xfrm>
          <a:off x="13512800" y="10539912"/>
          <a:ext cx="889000" cy="6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28938</xdr:rowOff>
    </xdr:from>
    <xdr:to>
      <xdr:col>68</xdr:col>
      <xdr:colOff>203200</xdr:colOff>
      <xdr:row>61</xdr:row>
      <xdr:rowOff>130538</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4351000" y="10487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140715</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020800" y="10256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46174</xdr:rowOff>
    </xdr:from>
    <xdr:to>
      <xdr:col>64</xdr:col>
      <xdr:colOff>152400</xdr:colOff>
      <xdr:row>61</xdr:row>
      <xdr:rowOff>147774</xdr:rowOff>
    </xdr:to>
    <xdr:sp macro="" textlink="">
      <xdr:nvSpPr>
        <xdr:cNvPr id="338" name="フローチャート: 判断 337">
          <a:extLst>
            <a:ext uri="{FF2B5EF4-FFF2-40B4-BE49-F238E27FC236}">
              <a16:creationId xmlns:a16="http://schemas.microsoft.com/office/drawing/2014/main" id="{00000000-0008-0000-0300-000052010000}"/>
            </a:ext>
          </a:extLst>
        </xdr:cNvPr>
        <xdr:cNvSpPr/>
      </xdr:nvSpPr>
      <xdr:spPr>
        <a:xfrm>
          <a:off x="13462000" y="10504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132551</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131800" y="10591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14333</xdr:rowOff>
    </xdr:from>
    <xdr:to>
      <xdr:col>81</xdr:col>
      <xdr:colOff>95250</xdr:colOff>
      <xdr:row>62</xdr:row>
      <xdr:rowOff>115933</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6967200" y="10644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157860</xdr:rowOff>
    </xdr:from>
    <xdr:ext cx="762000" cy="259045"/>
    <xdr:sp macro="" textlink="">
      <xdr:nvSpPr>
        <xdr:cNvPr id="346" name="定員管理の状況該当値テキスト">
          <a:extLst>
            <a:ext uri="{FF2B5EF4-FFF2-40B4-BE49-F238E27FC236}">
              <a16:creationId xmlns:a16="http://schemas.microsoft.com/office/drawing/2014/main" id="{00000000-0008-0000-0300-00005A010000}"/>
            </a:ext>
          </a:extLst>
        </xdr:cNvPr>
        <xdr:cNvSpPr txBox="1"/>
      </xdr:nvSpPr>
      <xdr:spPr>
        <a:xfrm>
          <a:off x="17106900" y="10616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165100</xdr:rowOff>
    </xdr:from>
    <xdr:to>
      <xdr:col>77</xdr:col>
      <xdr:colOff>95250</xdr:colOff>
      <xdr:row>62</xdr:row>
      <xdr:rowOff>95250</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6129000" y="1062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80027</xdr:rowOff>
    </xdr:from>
    <xdr:ext cx="7366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5798800" y="10709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123734</xdr:rowOff>
    </xdr:from>
    <xdr:to>
      <xdr:col>73</xdr:col>
      <xdr:colOff>44450</xdr:colOff>
      <xdr:row>62</xdr:row>
      <xdr:rowOff>53884</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5240000" y="10582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38661</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4909800" y="10668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92710</xdr:rowOff>
    </xdr:from>
    <xdr:to>
      <xdr:col>68</xdr:col>
      <xdr:colOff>203200</xdr:colOff>
      <xdr:row>62</xdr:row>
      <xdr:rowOff>22860</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4351000" y="1055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7637</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4020800" y="10637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30662</xdr:rowOff>
    </xdr:from>
    <xdr:to>
      <xdr:col>64</xdr:col>
      <xdr:colOff>152400</xdr:colOff>
      <xdr:row>61</xdr:row>
      <xdr:rowOff>132262</xdr:rowOff>
    </xdr:to>
    <xdr:sp macro="" textlink="">
      <xdr:nvSpPr>
        <xdr:cNvPr id="353" name="楕円 352">
          <a:extLst>
            <a:ext uri="{FF2B5EF4-FFF2-40B4-BE49-F238E27FC236}">
              <a16:creationId xmlns:a16="http://schemas.microsoft.com/office/drawing/2014/main" id="{00000000-0008-0000-0300-000061010000}"/>
            </a:ext>
          </a:extLst>
        </xdr:cNvPr>
        <xdr:cNvSpPr/>
      </xdr:nvSpPr>
      <xdr:spPr>
        <a:xfrm>
          <a:off x="13462000" y="10489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142439</xdr:rowOff>
    </xdr:from>
    <xdr:ext cx="762000" cy="259045"/>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131800" y="10257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a:extLst>
            <a:ext uri="{FF2B5EF4-FFF2-40B4-BE49-F238E27FC236}">
              <a16:creationId xmlns:a16="http://schemas.microsoft.com/office/drawing/2014/main" id="{00000000-0008-0000-0300-00006D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a:extLst>
            <a:ext uri="{FF2B5EF4-FFF2-40B4-BE49-F238E27FC236}">
              <a16:creationId xmlns:a16="http://schemas.microsoft.com/office/drawing/2014/main" id="{00000000-0008-0000-0300-00006E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令和３年度は前年度比で</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ポイント減となり、類似団体平均を</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ポイント下回る</a:t>
          </a:r>
          <a:r>
            <a:rPr kumimoji="1" lang="en-US" altLang="ja-JP" sz="1300">
              <a:latin typeface="ＭＳ Ｐゴシック" panose="020B0600070205080204" pitchFamily="50" charset="-128"/>
              <a:ea typeface="ＭＳ Ｐゴシック" panose="020B0600070205080204" pitchFamily="50" charset="-128"/>
            </a:rPr>
            <a:t>5.8%</a:t>
          </a:r>
          <a:r>
            <a:rPr kumimoji="1" lang="ja-JP" altLang="en-US" sz="1300">
              <a:latin typeface="ＭＳ Ｐゴシック" panose="020B0600070205080204" pitchFamily="50" charset="-128"/>
              <a:ea typeface="ＭＳ Ｐゴシック" panose="020B0600070205080204" pitchFamily="50" charset="-128"/>
            </a:rPr>
            <a:t>となった。</a:t>
          </a:r>
        </a:p>
        <a:p>
          <a:r>
            <a:rPr kumimoji="1" lang="ja-JP" altLang="en-US" sz="1300">
              <a:latin typeface="ＭＳ Ｐゴシック" panose="020B0600070205080204" pitchFamily="50" charset="-128"/>
              <a:ea typeface="ＭＳ Ｐゴシック" panose="020B0600070205080204" pitchFamily="50" charset="-128"/>
            </a:rPr>
            <a:t>主な要因は分子となる元利償還金の額や準元利償還金等が増加はあるものの、分母となる標準財政規模のうち標準税収入額等と普通交付税額が大きく増加したためである。</a:t>
          </a:r>
        </a:p>
        <a:p>
          <a:r>
            <a:rPr kumimoji="1" lang="ja-JP" altLang="en-US" sz="1300">
              <a:latin typeface="ＭＳ Ｐゴシック" panose="020B0600070205080204" pitchFamily="50" charset="-128"/>
              <a:ea typeface="ＭＳ Ｐゴシック" panose="020B0600070205080204" pitchFamily="50" charset="-128"/>
            </a:rPr>
            <a:t>財政状況を考慮した計画的な地方債の発行、対象事業の精査等により実質公債費比率の抑制に努める。</a:t>
          </a:r>
        </a:p>
      </xdr:txBody>
    </xdr:sp>
    <xdr:clientData/>
  </xdr:twoCellAnchor>
  <xdr:oneCellAnchor>
    <xdr:from>
      <xdr:col>61</xdr:col>
      <xdr:colOff>6350</xdr:colOff>
      <xdr:row>32</xdr:row>
      <xdr:rowOff>101600</xdr:rowOff>
    </xdr:from>
    <xdr:ext cx="298543" cy="225703"/>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8" name="テキスト ボックス 377">
          <a:extLst>
            <a:ext uri="{FF2B5EF4-FFF2-40B4-BE49-F238E27FC236}">
              <a16:creationId xmlns:a16="http://schemas.microsoft.com/office/drawing/2014/main" id="{00000000-0008-0000-0300-00007A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1" name="公債費負担の状況グラフ枠">
          <a:extLst>
            <a:ext uri="{FF2B5EF4-FFF2-40B4-BE49-F238E27FC236}">
              <a16:creationId xmlns:a16="http://schemas.microsoft.com/office/drawing/2014/main" id="{00000000-0008-0000-0300-00007D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102447</xdr:rowOff>
    </xdr:from>
    <xdr:to>
      <xdr:col>81</xdr:col>
      <xdr:colOff>44450</xdr:colOff>
      <xdr:row>44</xdr:row>
      <xdr:rowOff>165100</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flipV="1">
          <a:off x="17018000" y="6446097"/>
          <a:ext cx="0" cy="12628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137177</xdr:rowOff>
    </xdr:from>
    <xdr:ext cx="762000" cy="259045"/>
    <xdr:sp macro="" textlink="">
      <xdr:nvSpPr>
        <xdr:cNvPr id="383" name="公債費負担の状況最小値テキスト">
          <a:extLst>
            <a:ext uri="{FF2B5EF4-FFF2-40B4-BE49-F238E27FC236}">
              <a16:creationId xmlns:a16="http://schemas.microsoft.com/office/drawing/2014/main" id="{00000000-0008-0000-0300-00007F010000}"/>
            </a:ext>
          </a:extLst>
        </xdr:cNvPr>
        <xdr:cNvSpPr txBox="1"/>
      </xdr:nvSpPr>
      <xdr:spPr>
        <a:xfrm>
          <a:off x="17106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165100</xdr:rowOff>
    </xdr:from>
    <xdr:to>
      <xdr:col>81</xdr:col>
      <xdr:colOff>133350</xdr:colOff>
      <xdr:row>44</xdr:row>
      <xdr:rowOff>165100</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17374</xdr:rowOff>
    </xdr:from>
    <xdr:ext cx="762000" cy="259045"/>
    <xdr:sp macro="" textlink="">
      <xdr:nvSpPr>
        <xdr:cNvPr id="385" name="公債費負担の状況最大値テキスト">
          <a:extLst>
            <a:ext uri="{FF2B5EF4-FFF2-40B4-BE49-F238E27FC236}">
              <a16:creationId xmlns:a16="http://schemas.microsoft.com/office/drawing/2014/main" id="{00000000-0008-0000-0300-000081010000}"/>
            </a:ext>
          </a:extLst>
        </xdr:cNvPr>
        <xdr:cNvSpPr txBox="1"/>
      </xdr:nvSpPr>
      <xdr:spPr>
        <a:xfrm>
          <a:off x="17106900" y="6189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102447</xdr:rowOff>
    </xdr:from>
    <xdr:to>
      <xdr:col>81</xdr:col>
      <xdr:colOff>133350</xdr:colOff>
      <xdr:row>37</xdr:row>
      <xdr:rowOff>102447</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6929100" y="6446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19896</xdr:rowOff>
    </xdr:from>
    <xdr:to>
      <xdr:col>81</xdr:col>
      <xdr:colOff>44450</xdr:colOff>
      <xdr:row>41</xdr:row>
      <xdr:rowOff>44027</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flipV="1">
          <a:off x="16179800" y="7049346"/>
          <a:ext cx="8382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120667</xdr:rowOff>
    </xdr:from>
    <xdr:ext cx="762000" cy="259045"/>
    <xdr:sp macro="" textlink="">
      <xdr:nvSpPr>
        <xdr:cNvPr id="388" name="公債費負担の状況平均値テキスト">
          <a:extLst>
            <a:ext uri="{FF2B5EF4-FFF2-40B4-BE49-F238E27FC236}">
              <a16:creationId xmlns:a16="http://schemas.microsoft.com/office/drawing/2014/main" id="{00000000-0008-0000-0300-000084010000}"/>
            </a:ext>
          </a:extLst>
        </xdr:cNvPr>
        <xdr:cNvSpPr txBox="1"/>
      </xdr:nvSpPr>
      <xdr:spPr>
        <a:xfrm>
          <a:off x="17106900" y="69786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148590</xdr:rowOff>
    </xdr:from>
    <xdr:to>
      <xdr:col>81</xdr:col>
      <xdr:colOff>95250</xdr:colOff>
      <xdr:row>41</xdr:row>
      <xdr:rowOff>78740</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967200" y="700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44027</xdr:rowOff>
    </xdr:from>
    <xdr:to>
      <xdr:col>77</xdr:col>
      <xdr:colOff>44450</xdr:colOff>
      <xdr:row>41</xdr:row>
      <xdr:rowOff>60113</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flipV="1">
          <a:off x="15290800" y="7073477"/>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148590</xdr:rowOff>
    </xdr:from>
    <xdr:to>
      <xdr:col>77</xdr:col>
      <xdr:colOff>95250</xdr:colOff>
      <xdr:row>41</xdr:row>
      <xdr:rowOff>78740</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6129000" y="700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88917</xdr:rowOff>
    </xdr:from>
    <xdr:ext cx="7366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5798800" y="67754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44027</xdr:rowOff>
    </xdr:from>
    <xdr:to>
      <xdr:col>72</xdr:col>
      <xdr:colOff>203200</xdr:colOff>
      <xdr:row>41</xdr:row>
      <xdr:rowOff>60113</xdr:rowOff>
    </xdr:to>
    <xdr:cxnSp macro="">
      <xdr:nvCxnSpPr>
        <xdr:cNvPr id="393" name="直線コネクタ 392">
          <a:extLst>
            <a:ext uri="{FF2B5EF4-FFF2-40B4-BE49-F238E27FC236}">
              <a16:creationId xmlns:a16="http://schemas.microsoft.com/office/drawing/2014/main" id="{00000000-0008-0000-0300-000089010000}"/>
            </a:ext>
          </a:extLst>
        </xdr:cNvPr>
        <xdr:cNvCxnSpPr/>
      </xdr:nvCxnSpPr>
      <xdr:spPr>
        <a:xfrm>
          <a:off x="14401800" y="7073477"/>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33444</xdr:rowOff>
    </xdr:from>
    <xdr:to>
      <xdr:col>73</xdr:col>
      <xdr:colOff>44450</xdr:colOff>
      <xdr:row>41</xdr:row>
      <xdr:rowOff>135044</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52400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119821</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4909800" y="7149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44027</xdr:rowOff>
    </xdr:from>
    <xdr:to>
      <xdr:col>68</xdr:col>
      <xdr:colOff>152400</xdr:colOff>
      <xdr:row>41</xdr:row>
      <xdr:rowOff>76200</xdr:rowOff>
    </xdr:to>
    <xdr:cxnSp macro="">
      <xdr:nvCxnSpPr>
        <xdr:cNvPr id="396" name="直線コネクタ 395">
          <a:extLst>
            <a:ext uri="{FF2B5EF4-FFF2-40B4-BE49-F238E27FC236}">
              <a16:creationId xmlns:a16="http://schemas.microsoft.com/office/drawing/2014/main" id="{00000000-0008-0000-0300-00008C010000}"/>
            </a:ext>
          </a:extLst>
        </xdr:cNvPr>
        <xdr:cNvCxnSpPr/>
      </xdr:nvCxnSpPr>
      <xdr:spPr>
        <a:xfrm flipV="1">
          <a:off x="13512800" y="7073477"/>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41487</xdr:rowOff>
    </xdr:from>
    <xdr:to>
      <xdr:col>68</xdr:col>
      <xdr:colOff>203200</xdr:colOff>
      <xdr:row>41</xdr:row>
      <xdr:rowOff>143087</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4351000" y="707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127864</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020800" y="7157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25400</xdr:rowOff>
    </xdr:from>
    <xdr:to>
      <xdr:col>64</xdr:col>
      <xdr:colOff>152400</xdr:colOff>
      <xdr:row>41</xdr:row>
      <xdr:rowOff>127000</xdr:rowOff>
    </xdr:to>
    <xdr:sp macro="" textlink="">
      <xdr:nvSpPr>
        <xdr:cNvPr id="399" name="フローチャート: 判断 398">
          <a:extLst>
            <a:ext uri="{FF2B5EF4-FFF2-40B4-BE49-F238E27FC236}">
              <a16:creationId xmlns:a16="http://schemas.microsoft.com/office/drawing/2014/main" id="{00000000-0008-0000-0300-00008F010000}"/>
            </a:ext>
          </a:extLst>
        </xdr:cNvPr>
        <xdr:cNvSpPr/>
      </xdr:nvSpPr>
      <xdr:spPr>
        <a:xfrm>
          <a:off x="13462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137177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3131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140546</xdr:rowOff>
    </xdr:from>
    <xdr:to>
      <xdr:col>81</xdr:col>
      <xdr:colOff>95250</xdr:colOff>
      <xdr:row>41</xdr:row>
      <xdr:rowOff>70696</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967200" y="699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157073</xdr:rowOff>
    </xdr:from>
    <xdr:ext cx="762000" cy="259045"/>
    <xdr:sp macro="" textlink="">
      <xdr:nvSpPr>
        <xdr:cNvPr id="407" name="公債費負担の状況該当値テキスト">
          <a:extLst>
            <a:ext uri="{FF2B5EF4-FFF2-40B4-BE49-F238E27FC236}">
              <a16:creationId xmlns:a16="http://schemas.microsoft.com/office/drawing/2014/main" id="{00000000-0008-0000-0300-000097010000}"/>
            </a:ext>
          </a:extLst>
        </xdr:cNvPr>
        <xdr:cNvSpPr txBox="1"/>
      </xdr:nvSpPr>
      <xdr:spPr>
        <a:xfrm>
          <a:off x="17106900" y="6843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164677</xdr:rowOff>
    </xdr:from>
    <xdr:to>
      <xdr:col>77</xdr:col>
      <xdr:colOff>95250</xdr:colOff>
      <xdr:row>41</xdr:row>
      <xdr:rowOff>94827</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6129000" y="702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79604</xdr:rowOff>
    </xdr:from>
    <xdr:ext cx="7366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5798800" y="71090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9313</xdr:rowOff>
    </xdr:from>
    <xdr:to>
      <xdr:col>73</xdr:col>
      <xdr:colOff>44450</xdr:colOff>
      <xdr:row>41</xdr:row>
      <xdr:rowOff>110913</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5240000" y="703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121090</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909800" y="680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164677</xdr:rowOff>
    </xdr:from>
    <xdr:to>
      <xdr:col>68</xdr:col>
      <xdr:colOff>203200</xdr:colOff>
      <xdr:row>41</xdr:row>
      <xdr:rowOff>94827</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4351000" y="702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105004</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4020800" y="679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25400</xdr:rowOff>
    </xdr:from>
    <xdr:to>
      <xdr:col>64</xdr:col>
      <xdr:colOff>152400</xdr:colOff>
      <xdr:row>41</xdr:row>
      <xdr:rowOff>127000</xdr:rowOff>
    </xdr:to>
    <xdr:sp macro="" textlink="">
      <xdr:nvSpPr>
        <xdr:cNvPr id="414" name="楕円 413">
          <a:extLst>
            <a:ext uri="{FF2B5EF4-FFF2-40B4-BE49-F238E27FC236}">
              <a16:creationId xmlns:a16="http://schemas.microsoft.com/office/drawing/2014/main" id="{00000000-0008-0000-0300-00009E010000}"/>
            </a:ext>
          </a:extLst>
        </xdr:cNvPr>
        <xdr:cNvSpPr/>
      </xdr:nvSpPr>
      <xdr:spPr>
        <a:xfrm>
          <a:off x="13462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111777</xdr:rowOff>
    </xdr:from>
    <xdr:ext cx="762000" cy="259045"/>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131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6" name="正方形/長方形 425">
          <a:extLst>
            <a:ext uri="{FF2B5EF4-FFF2-40B4-BE49-F238E27FC236}">
              <a16:creationId xmlns:a16="http://schemas.microsoft.com/office/drawing/2014/main" id="{00000000-0008-0000-0300-0000AA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7" name="正方形/長方形 426">
          <a:extLst>
            <a:ext uri="{FF2B5EF4-FFF2-40B4-BE49-F238E27FC236}">
              <a16:creationId xmlns:a16="http://schemas.microsoft.com/office/drawing/2014/main" id="{00000000-0008-0000-0300-0000AB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令和３年度は財政調整基金や減債基金などの充当可能財源が地方債残高などの将来負担額を下回ったため</a:t>
          </a:r>
          <a:r>
            <a:rPr kumimoji="1" lang="en-US" altLang="ja-JP" sz="1200">
              <a:latin typeface="ＭＳ Ｐゴシック" panose="020B0600070205080204" pitchFamily="50" charset="-128"/>
              <a:ea typeface="ＭＳ Ｐゴシック" panose="020B0600070205080204" pitchFamily="50" charset="-128"/>
            </a:rPr>
            <a:t>0%</a:t>
          </a:r>
          <a:r>
            <a:rPr kumimoji="1" lang="ja-JP" altLang="en-US" sz="1200">
              <a:latin typeface="ＭＳ Ｐゴシック" panose="020B0600070205080204" pitchFamily="50" charset="-128"/>
              <a:ea typeface="ＭＳ Ｐゴシック" panose="020B0600070205080204" pitchFamily="50" charset="-128"/>
            </a:rPr>
            <a:t>となり、</a:t>
          </a:r>
          <a:r>
            <a:rPr kumimoji="1" lang="en-US" altLang="ja-JP" sz="1200">
              <a:latin typeface="ＭＳ Ｐゴシック" panose="020B0600070205080204" pitchFamily="50" charset="-128"/>
              <a:ea typeface="ＭＳ Ｐゴシック" panose="020B0600070205080204" pitchFamily="50" charset="-128"/>
            </a:rPr>
            <a:t>7</a:t>
          </a:r>
          <a:r>
            <a:rPr kumimoji="1" lang="ja-JP" altLang="en-US" sz="1200">
              <a:latin typeface="ＭＳ Ｐゴシック" panose="020B0600070205080204" pitchFamily="50" charset="-128"/>
              <a:ea typeface="ＭＳ Ｐゴシック" panose="020B0600070205080204" pitchFamily="50" charset="-128"/>
            </a:rPr>
            <a:t>年連続の改善となっている。主な要因は、地方債現在高の減少や、病院事業債の元金償還が進んだことに伴う公営企業債等繰入見込額の減少、標準財政規模の増額などである。</a:t>
          </a:r>
        </a:p>
        <a:p>
          <a:r>
            <a:rPr kumimoji="1" lang="ja-JP" altLang="en-US" sz="1200">
              <a:latin typeface="ＭＳ Ｐゴシック" panose="020B0600070205080204" pitchFamily="50" charset="-128"/>
              <a:ea typeface="ＭＳ Ｐゴシック" panose="020B0600070205080204" pitchFamily="50" charset="-128"/>
            </a:rPr>
            <a:t>令和</a:t>
          </a:r>
          <a:r>
            <a:rPr kumimoji="1" lang="en-US" altLang="ja-JP" sz="1200">
              <a:latin typeface="ＭＳ Ｐゴシック" panose="020B0600070205080204" pitchFamily="50" charset="-128"/>
              <a:ea typeface="ＭＳ Ｐゴシック" panose="020B0600070205080204" pitchFamily="50" charset="-128"/>
            </a:rPr>
            <a:t>4</a:t>
          </a:r>
          <a:r>
            <a:rPr kumimoji="1" lang="ja-JP" altLang="en-US" sz="1200">
              <a:latin typeface="ＭＳ Ｐゴシック" panose="020B0600070205080204" pitchFamily="50" charset="-128"/>
              <a:ea typeface="ＭＳ Ｐゴシック" panose="020B0600070205080204" pitchFamily="50" charset="-128"/>
            </a:rPr>
            <a:t>年度以降に横芝小学校改築事業に係る地方債発行を見込んでいるため、今後将来負担比率は増加する見込みであるため、引き続き財政状況を考慮した計画的な地方債の発行、対象事業の精査等により将来負担比率の抑制に努める。</a:t>
          </a:r>
        </a:p>
      </xdr:txBody>
    </xdr:sp>
    <xdr:clientData/>
  </xdr:twoCellAnchor>
  <xdr:oneCellAnchor>
    <xdr:from>
      <xdr:col>61</xdr:col>
      <xdr:colOff>6350</xdr:colOff>
      <xdr:row>10</xdr:row>
      <xdr:rowOff>63500</xdr:rowOff>
    </xdr:from>
    <xdr:ext cx="298543" cy="225703"/>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3" name="将来負担の状況グラフ枠">
          <a:extLst>
            <a:ext uri="{FF2B5EF4-FFF2-40B4-BE49-F238E27FC236}">
              <a16:creationId xmlns:a16="http://schemas.microsoft.com/office/drawing/2014/main" id="{00000000-0008-0000-0300-0000BB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65871</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flipV="1">
          <a:off x="17018000" y="2370667"/>
          <a:ext cx="0" cy="14671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37948</xdr:rowOff>
    </xdr:from>
    <xdr:ext cx="762000" cy="259045"/>
    <xdr:sp macro="" textlink="">
      <xdr:nvSpPr>
        <xdr:cNvPr id="445" name="将来負担の状況最小値テキスト">
          <a:extLst>
            <a:ext uri="{FF2B5EF4-FFF2-40B4-BE49-F238E27FC236}">
              <a16:creationId xmlns:a16="http://schemas.microsoft.com/office/drawing/2014/main" id="{00000000-0008-0000-0300-0000BD010000}"/>
            </a:ext>
          </a:extLst>
        </xdr:cNvPr>
        <xdr:cNvSpPr txBox="1"/>
      </xdr:nvSpPr>
      <xdr:spPr>
        <a:xfrm>
          <a:off x="17106900" y="380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65871</xdr:rowOff>
    </xdr:from>
    <xdr:to>
      <xdr:col>81</xdr:col>
      <xdr:colOff>133350</xdr:colOff>
      <xdr:row>22</xdr:row>
      <xdr:rowOff>65871</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a:off x="16929100" y="3837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7" name="将来負担の状況最大値テキスト">
          <a:extLst>
            <a:ext uri="{FF2B5EF4-FFF2-40B4-BE49-F238E27FC236}">
              <a16:creationId xmlns:a16="http://schemas.microsoft.com/office/drawing/2014/main" id="{00000000-0008-0000-0300-0000BF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203200</xdr:colOff>
      <xdr:row>14</xdr:row>
      <xdr:rowOff>27474</xdr:rowOff>
    </xdr:from>
    <xdr:to>
      <xdr:col>77</xdr:col>
      <xdr:colOff>44450</xdr:colOff>
      <xdr:row>14</xdr:row>
      <xdr:rowOff>56430</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flipV="1">
          <a:off x="15290800" y="2427774"/>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115375</xdr:rowOff>
    </xdr:from>
    <xdr:ext cx="762000" cy="259045"/>
    <xdr:sp macro="" textlink="">
      <xdr:nvSpPr>
        <xdr:cNvPr id="450" name="将来負担の状況平均値テキスト">
          <a:extLst>
            <a:ext uri="{FF2B5EF4-FFF2-40B4-BE49-F238E27FC236}">
              <a16:creationId xmlns:a16="http://schemas.microsoft.com/office/drawing/2014/main" id="{00000000-0008-0000-0300-0000C2010000}"/>
            </a:ext>
          </a:extLst>
        </xdr:cNvPr>
        <xdr:cNvSpPr txBox="1"/>
      </xdr:nvSpPr>
      <xdr:spPr>
        <a:xfrm>
          <a:off x="17106900" y="23442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143298</xdr:rowOff>
    </xdr:from>
    <xdr:to>
      <xdr:col>81</xdr:col>
      <xdr:colOff>95250</xdr:colOff>
      <xdr:row>14</xdr:row>
      <xdr:rowOff>73448</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6967200" y="2372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152400</xdr:colOff>
      <xdr:row>14</xdr:row>
      <xdr:rowOff>56430</xdr:rowOff>
    </xdr:from>
    <xdr:to>
      <xdr:col>72</xdr:col>
      <xdr:colOff>203200</xdr:colOff>
      <xdr:row>14</xdr:row>
      <xdr:rowOff>66082</xdr:rowOff>
    </xdr:to>
    <xdr:cxnSp macro="">
      <xdr:nvCxnSpPr>
        <xdr:cNvPr id="452" name="直線コネクタ 451">
          <a:extLst>
            <a:ext uri="{FF2B5EF4-FFF2-40B4-BE49-F238E27FC236}">
              <a16:creationId xmlns:a16="http://schemas.microsoft.com/office/drawing/2014/main" id="{00000000-0008-0000-0300-0000C4010000}"/>
            </a:ext>
          </a:extLst>
        </xdr:cNvPr>
        <xdr:cNvCxnSpPr/>
      </xdr:nvCxnSpPr>
      <xdr:spPr>
        <a:xfrm flipV="1">
          <a:off x="14401800" y="2456730"/>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7239</xdr:rowOff>
    </xdr:from>
    <xdr:to>
      <xdr:col>77</xdr:col>
      <xdr:colOff>95250</xdr:colOff>
      <xdr:row>14</xdr:row>
      <xdr:rowOff>108839</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6129000" y="2407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93616</xdr:rowOff>
    </xdr:from>
    <xdr:ext cx="7366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5798800" y="24939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66082</xdr:rowOff>
    </xdr:from>
    <xdr:to>
      <xdr:col>68</xdr:col>
      <xdr:colOff>152400</xdr:colOff>
      <xdr:row>14</xdr:row>
      <xdr:rowOff>105495</xdr:rowOff>
    </xdr:to>
    <xdr:cxnSp macro="">
      <xdr:nvCxnSpPr>
        <xdr:cNvPr id="455" name="直線コネクタ 454">
          <a:extLst>
            <a:ext uri="{FF2B5EF4-FFF2-40B4-BE49-F238E27FC236}">
              <a16:creationId xmlns:a16="http://schemas.microsoft.com/office/drawing/2014/main" id="{00000000-0008-0000-0300-0000C7010000}"/>
            </a:ext>
          </a:extLst>
        </xdr:cNvPr>
        <xdr:cNvCxnSpPr/>
      </xdr:nvCxnSpPr>
      <xdr:spPr>
        <a:xfrm flipV="1">
          <a:off x="13512800" y="2466382"/>
          <a:ext cx="889000" cy="39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3217</xdr:rowOff>
    </xdr:from>
    <xdr:to>
      <xdr:col>73</xdr:col>
      <xdr:colOff>44450</xdr:colOff>
      <xdr:row>14</xdr:row>
      <xdr:rowOff>104817</xdr:rowOff>
    </xdr:to>
    <xdr:sp macro="" textlink="">
      <xdr:nvSpPr>
        <xdr:cNvPr id="456" name="フローチャート: 判断 455">
          <a:extLst>
            <a:ext uri="{FF2B5EF4-FFF2-40B4-BE49-F238E27FC236}">
              <a16:creationId xmlns:a16="http://schemas.microsoft.com/office/drawing/2014/main" id="{00000000-0008-0000-0300-0000C8010000}"/>
            </a:ext>
          </a:extLst>
        </xdr:cNvPr>
        <xdr:cNvSpPr/>
      </xdr:nvSpPr>
      <xdr:spPr>
        <a:xfrm>
          <a:off x="15240000" y="2403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114994</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4909800" y="2172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11261</xdr:rowOff>
    </xdr:from>
    <xdr:to>
      <xdr:col>68</xdr:col>
      <xdr:colOff>203200</xdr:colOff>
      <xdr:row>14</xdr:row>
      <xdr:rowOff>112861</xdr:rowOff>
    </xdr:to>
    <xdr:sp macro="" textlink="">
      <xdr:nvSpPr>
        <xdr:cNvPr id="458" name="フローチャート: 判断 457">
          <a:extLst>
            <a:ext uri="{FF2B5EF4-FFF2-40B4-BE49-F238E27FC236}">
              <a16:creationId xmlns:a16="http://schemas.microsoft.com/office/drawing/2014/main" id="{00000000-0008-0000-0300-0000CA010000}"/>
            </a:ext>
          </a:extLst>
        </xdr:cNvPr>
        <xdr:cNvSpPr/>
      </xdr:nvSpPr>
      <xdr:spPr>
        <a:xfrm>
          <a:off x="14351000" y="2411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123038</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020800" y="2180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32173</xdr:rowOff>
    </xdr:from>
    <xdr:to>
      <xdr:col>64</xdr:col>
      <xdr:colOff>152400</xdr:colOff>
      <xdr:row>14</xdr:row>
      <xdr:rowOff>133773</xdr:rowOff>
    </xdr:to>
    <xdr:sp macro="" textlink="">
      <xdr:nvSpPr>
        <xdr:cNvPr id="460" name="フローチャート: 判断 459">
          <a:extLst>
            <a:ext uri="{FF2B5EF4-FFF2-40B4-BE49-F238E27FC236}">
              <a16:creationId xmlns:a16="http://schemas.microsoft.com/office/drawing/2014/main" id="{00000000-0008-0000-0300-0000CC010000}"/>
            </a:ext>
          </a:extLst>
        </xdr:cNvPr>
        <xdr:cNvSpPr/>
      </xdr:nvSpPr>
      <xdr:spPr>
        <a:xfrm>
          <a:off x="13462000" y="2432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143950</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3131800" y="2201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13</xdr:row>
      <xdr:rowOff>148124</xdr:rowOff>
    </xdr:from>
    <xdr:to>
      <xdr:col>77</xdr:col>
      <xdr:colOff>95250</xdr:colOff>
      <xdr:row>14</xdr:row>
      <xdr:rowOff>78274</xdr:rowOff>
    </xdr:to>
    <xdr:sp macro="" textlink="">
      <xdr:nvSpPr>
        <xdr:cNvPr id="467" name="楕円 466">
          <a:extLst>
            <a:ext uri="{FF2B5EF4-FFF2-40B4-BE49-F238E27FC236}">
              <a16:creationId xmlns:a16="http://schemas.microsoft.com/office/drawing/2014/main" id="{00000000-0008-0000-0300-0000D3010000}"/>
            </a:ext>
          </a:extLst>
        </xdr:cNvPr>
        <xdr:cNvSpPr/>
      </xdr:nvSpPr>
      <xdr:spPr>
        <a:xfrm>
          <a:off x="16129000" y="2376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88451</xdr:rowOff>
    </xdr:from>
    <xdr:ext cx="7366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5798800" y="21458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5630</xdr:rowOff>
    </xdr:from>
    <xdr:to>
      <xdr:col>73</xdr:col>
      <xdr:colOff>44450</xdr:colOff>
      <xdr:row>14</xdr:row>
      <xdr:rowOff>107230</xdr:rowOff>
    </xdr:to>
    <xdr:sp macro="" textlink="">
      <xdr:nvSpPr>
        <xdr:cNvPr id="469" name="楕円 468">
          <a:extLst>
            <a:ext uri="{FF2B5EF4-FFF2-40B4-BE49-F238E27FC236}">
              <a16:creationId xmlns:a16="http://schemas.microsoft.com/office/drawing/2014/main" id="{00000000-0008-0000-0300-0000D5010000}"/>
            </a:ext>
          </a:extLst>
        </xdr:cNvPr>
        <xdr:cNvSpPr/>
      </xdr:nvSpPr>
      <xdr:spPr>
        <a:xfrm>
          <a:off x="15240000" y="2405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92007</xdr:rowOff>
    </xdr:from>
    <xdr:ext cx="762000" cy="259045"/>
    <xdr:sp macro="" textlink="">
      <xdr:nvSpPr>
        <xdr:cNvPr id="470" name="テキスト ボックス 469">
          <a:extLst>
            <a:ext uri="{FF2B5EF4-FFF2-40B4-BE49-F238E27FC236}">
              <a16:creationId xmlns:a16="http://schemas.microsoft.com/office/drawing/2014/main" id="{00000000-0008-0000-0300-0000D6010000}"/>
            </a:ext>
          </a:extLst>
        </xdr:cNvPr>
        <xdr:cNvSpPr txBox="1"/>
      </xdr:nvSpPr>
      <xdr:spPr>
        <a:xfrm>
          <a:off x="14909800" y="2492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15282</xdr:rowOff>
    </xdr:from>
    <xdr:to>
      <xdr:col>68</xdr:col>
      <xdr:colOff>203200</xdr:colOff>
      <xdr:row>14</xdr:row>
      <xdr:rowOff>116882</xdr:rowOff>
    </xdr:to>
    <xdr:sp macro="" textlink="">
      <xdr:nvSpPr>
        <xdr:cNvPr id="471" name="楕円 470">
          <a:extLst>
            <a:ext uri="{FF2B5EF4-FFF2-40B4-BE49-F238E27FC236}">
              <a16:creationId xmlns:a16="http://schemas.microsoft.com/office/drawing/2014/main" id="{00000000-0008-0000-0300-0000D7010000}"/>
            </a:ext>
          </a:extLst>
        </xdr:cNvPr>
        <xdr:cNvSpPr/>
      </xdr:nvSpPr>
      <xdr:spPr>
        <a:xfrm>
          <a:off x="14351000" y="2415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101659</xdr:rowOff>
    </xdr:from>
    <xdr:ext cx="762000" cy="259045"/>
    <xdr:sp macro="" textlink="">
      <xdr:nvSpPr>
        <xdr:cNvPr id="472" name="テキスト ボックス 471">
          <a:extLst>
            <a:ext uri="{FF2B5EF4-FFF2-40B4-BE49-F238E27FC236}">
              <a16:creationId xmlns:a16="http://schemas.microsoft.com/office/drawing/2014/main" id="{00000000-0008-0000-0300-0000D8010000}"/>
            </a:ext>
          </a:extLst>
        </xdr:cNvPr>
        <xdr:cNvSpPr txBox="1"/>
      </xdr:nvSpPr>
      <xdr:spPr>
        <a:xfrm>
          <a:off x="14020800" y="2501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54695</xdr:rowOff>
    </xdr:from>
    <xdr:to>
      <xdr:col>64</xdr:col>
      <xdr:colOff>152400</xdr:colOff>
      <xdr:row>14</xdr:row>
      <xdr:rowOff>156295</xdr:rowOff>
    </xdr:to>
    <xdr:sp macro="" textlink="">
      <xdr:nvSpPr>
        <xdr:cNvPr id="473" name="楕円 472">
          <a:extLst>
            <a:ext uri="{FF2B5EF4-FFF2-40B4-BE49-F238E27FC236}">
              <a16:creationId xmlns:a16="http://schemas.microsoft.com/office/drawing/2014/main" id="{00000000-0008-0000-0300-0000D9010000}"/>
            </a:ext>
          </a:extLst>
        </xdr:cNvPr>
        <xdr:cNvSpPr/>
      </xdr:nvSpPr>
      <xdr:spPr>
        <a:xfrm>
          <a:off x="13462000" y="2454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141072</xdr:rowOff>
    </xdr:from>
    <xdr:ext cx="762000" cy="259045"/>
    <xdr:sp macro="" textlink="">
      <xdr:nvSpPr>
        <xdr:cNvPr id="474" name="テキスト ボックス 473">
          <a:extLst>
            <a:ext uri="{FF2B5EF4-FFF2-40B4-BE49-F238E27FC236}">
              <a16:creationId xmlns:a16="http://schemas.microsoft.com/office/drawing/2014/main" id="{00000000-0008-0000-0300-0000DA010000}"/>
            </a:ext>
          </a:extLst>
        </xdr:cNvPr>
        <xdr:cNvSpPr txBox="1"/>
      </xdr:nvSpPr>
      <xdr:spPr>
        <a:xfrm>
          <a:off x="13131800" y="2541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千葉県横芝光町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23,041
22,578
67.01
13,510,776
12,994,132
464,902
7,056,271
10,539,713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令和３年度は前年度と比較して</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ポイント減少し、類似団体平均を</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ポイント下回っている。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主な要因としては、会計年度任用職員の増加がある一方で、給与改定に伴う減少による。</a:t>
          </a:r>
        </a:p>
        <a:p>
          <a:r>
            <a:rPr kumimoji="1" lang="ja-JP" altLang="en-US" sz="1300">
              <a:latin typeface="ＭＳ Ｐゴシック" panose="020B0600070205080204" pitchFamily="50" charset="-128"/>
              <a:ea typeface="ＭＳ Ｐゴシック" panose="020B0600070205080204" pitchFamily="50" charset="-128"/>
            </a:rPr>
            <a:t>今後も定員適正化計画や行政改革大綱に掲げる定員管理の適正化、給与の適正化など人件費の上昇抑制に努める。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92710</xdr:rowOff>
    </xdr:from>
    <xdr:to>
      <xdr:col>24</xdr:col>
      <xdr:colOff>25400</xdr:colOff>
      <xdr:row>41</xdr:row>
      <xdr:rowOff>100330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5056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72407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10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100330</xdr:rowOff>
    </xdr:from>
    <xdr:to>
      <xdr:col>24</xdr:col>
      <xdr:colOff>114300</xdr:colOff>
      <xdr:row>41</xdr:row>
      <xdr:rowOff>100330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2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7637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94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92710</xdr:rowOff>
    </xdr:from>
    <xdr:to>
      <xdr:col>24</xdr:col>
      <xdr:colOff>114300</xdr:colOff>
      <xdr:row>33</xdr:row>
      <xdr:rowOff>92710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50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138430</xdr:rowOff>
    </xdr:from>
    <xdr:to>
      <xdr:col>24</xdr:col>
      <xdr:colOff>25400</xdr:colOff>
      <xdr:row>36</xdr:row>
      <xdr:rowOff>73660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139180"/>
          <a:ext cx="8382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109237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281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137160</xdr:rowOff>
    </xdr:from>
    <xdr:to>
      <xdr:col>24</xdr:col>
      <xdr:colOff>76200</xdr:colOff>
      <xdr:row>37</xdr:row>
      <xdr:rowOff>67310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27940</xdr:rowOff>
    </xdr:from>
    <xdr:to>
      <xdr:col>19</xdr:col>
      <xdr:colOff>187325</xdr:colOff>
      <xdr:row>36</xdr:row>
      <xdr:rowOff>73660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2001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41910</xdr:rowOff>
    </xdr:from>
    <xdr:to>
      <xdr:col>20</xdr:col>
      <xdr:colOff>38100</xdr:colOff>
      <xdr:row>37</xdr:row>
      <xdr:rowOff>143510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128287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471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5080</xdr:rowOff>
    </xdr:from>
    <xdr:to>
      <xdr:col>15</xdr:col>
      <xdr:colOff>98425</xdr:colOff>
      <xdr:row>36</xdr:row>
      <xdr:rowOff>27940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1772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125730</xdr:rowOff>
    </xdr:from>
    <xdr:to>
      <xdr:col>15</xdr:col>
      <xdr:colOff>149225</xdr:colOff>
      <xdr:row>36</xdr:row>
      <xdr:rowOff>55880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66057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589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5080</xdr:rowOff>
    </xdr:from>
    <xdr:to>
      <xdr:col>11</xdr:col>
      <xdr:colOff>9525</xdr:colOff>
      <xdr:row>36</xdr:row>
      <xdr:rowOff>43180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1772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118110</xdr:rowOff>
    </xdr:from>
    <xdr:to>
      <xdr:col>11</xdr:col>
      <xdr:colOff>60325</xdr:colOff>
      <xdr:row>36</xdr:row>
      <xdr:rowOff>48260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1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58437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88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163830</xdr:rowOff>
    </xdr:from>
    <xdr:to>
      <xdr:col>6</xdr:col>
      <xdr:colOff>171450</xdr:colOff>
      <xdr:row>36</xdr:row>
      <xdr:rowOff>93980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6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104157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93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87630</xdr:rowOff>
    </xdr:from>
    <xdr:to>
      <xdr:col>24</xdr:col>
      <xdr:colOff>76200</xdr:colOff>
      <xdr:row>36</xdr:row>
      <xdr:rowOff>17780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104157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93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22860</xdr:rowOff>
    </xdr:from>
    <xdr:to>
      <xdr:col>20</xdr:col>
      <xdr:colOff>38100</xdr:colOff>
      <xdr:row>36</xdr:row>
      <xdr:rowOff>124460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19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134637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963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148590</xdr:rowOff>
    </xdr:from>
    <xdr:to>
      <xdr:col>15</xdr:col>
      <xdr:colOff>149225</xdr:colOff>
      <xdr:row>36</xdr:row>
      <xdr:rowOff>78740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14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63517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23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125730</xdr:rowOff>
    </xdr:from>
    <xdr:to>
      <xdr:col>11</xdr:col>
      <xdr:colOff>60325</xdr:colOff>
      <xdr:row>36</xdr:row>
      <xdr:rowOff>55880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12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40657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21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163830</xdr:rowOff>
    </xdr:from>
    <xdr:to>
      <xdr:col>6</xdr:col>
      <xdr:colOff>171450</xdr:colOff>
      <xdr:row>36</xdr:row>
      <xdr:rowOff>93980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16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78757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25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令和３年度は前年度と比較して</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ポイント減少し、類似団体平均を</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合併団体であることから同種の施設を多く保有しており、ランニングコストが多額となっている。今後施設の統廃合を進めるなど施設の維持・管理費経費の抑制を図っていく。</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114300</xdr:rowOff>
    </xdr:from>
    <xdr:to>
      <xdr:col>82</xdr:col>
      <xdr:colOff>107950</xdr:colOff>
      <xdr:row>22</xdr:row>
      <xdr:rowOff>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17170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143527</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74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0</xdr:rowOff>
    </xdr:from>
    <xdr:to>
      <xdr:col>82</xdr:col>
      <xdr:colOff>196850</xdr:colOff>
      <xdr:row>22</xdr:row>
      <xdr:rowOff>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771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29227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191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114300</xdr:rowOff>
    </xdr:from>
    <xdr:to>
      <xdr:col>82</xdr:col>
      <xdr:colOff>196850</xdr:colOff>
      <xdr:row>12</xdr:row>
      <xdr:rowOff>114300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171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38100</xdr:rowOff>
    </xdr:from>
    <xdr:to>
      <xdr:col>82</xdr:col>
      <xdr:colOff>107950</xdr:colOff>
      <xdr:row>16</xdr:row>
      <xdr:rowOff>76200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5671800" y="27813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86377</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829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114300</xdr:rowOff>
    </xdr:from>
    <xdr:to>
      <xdr:col>82</xdr:col>
      <xdr:colOff>158750</xdr:colOff>
      <xdr:row>17</xdr:row>
      <xdr:rowOff>44450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76200</xdr:rowOff>
    </xdr:from>
    <xdr:to>
      <xdr:col>78</xdr:col>
      <xdr:colOff>69850</xdr:colOff>
      <xdr:row>16</xdr:row>
      <xdr:rowOff>152400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4782800" y="28194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57150</xdr:rowOff>
    </xdr:from>
    <xdr:to>
      <xdr:col>78</xdr:col>
      <xdr:colOff>120650</xdr:colOff>
      <xdr:row>17</xdr:row>
      <xdr:rowOff>158750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97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143527</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305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152400</xdr:rowOff>
    </xdr:from>
    <xdr:to>
      <xdr:col>73</xdr:col>
      <xdr:colOff>180975</xdr:colOff>
      <xdr:row>16</xdr:row>
      <xdr:rowOff>152400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893800" y="2895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18</xdr:row>
      <xdr:rowOff>88900</xdr:rowOff>
    </xdr:from>
    <xdr:to>
      <xdr:col>74</xdr:col>
      <xdr:colOff>31750</xdr:colOff>
      <xdr:row>19</xdr:row>
      <xdr:rowOff>19050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317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3827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326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152400</xdr:rowOff>
    </xdr:from>
    <xdr:to>
      <xdr:col>69</xdr:col>
      <xdr:colOff>92075</xdr:colOff>
      <xdr:row>16</xdr:row>
      <xdr:rowOff>152400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2895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18</xdr:row>
      <xdr:rowOff>63500</xdr:rowOff>
    </xdr:from>
    <xdr:to>
      <xdr:col>69</xdr:col>
      <xdr:colOff>142875</xdr:colOff>
      <xdr:row>18</xdr:row>
      <xdr:rowOff>165100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314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149877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323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0</xdr:rowOff>
    </xdr:from>
    <xdr:to>
      <xdr:col>65</xdr:col>
      <xdr:colOff>53975</xdr:colOff>
      <xdr:row>18</xdr:row>
      <xdr:rowOff>101600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308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86377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317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158750</xdr:rowOff>
    </xdr:from>
    <xdr:to>
      <xdr:col>82</xdr:col>
      <xdr:colOff>158750</xdr:colOff>
      <xdr:row>16</xdr:row>
      <xdr:rowOff>88900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273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3827</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57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25400</xdr:rowOff>
    </xdr:from>
    <xdr:to>
      <xdr:col>78</xdr:col>
      <xdr:colOff>120650</xdr:colOff>
      <xdr:row>16</xdr:row>
      <xdr:rowOff>127000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276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137177</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2537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101600</xdr:rowOff>
    </xdr:from>
    <xdr:to>
      <xdr:col>74</xdr:col>
      <xdr:colOff>31750</xdr:colOff>
      <xdr:row>17</xdr:row>
      <xdr:rowOff>31750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284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41927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261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101600</xdr:rowOff>
    </xdr:from>
    <xdr:to>
      <xdr:col>69</xdr:col>
      <xdr:colOff>142875</xdr:colOff>
      <xdr:row>17</xdr:row>
      <xdr:rowOff>31750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284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41927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261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101600</xdr:rowOff>
    </xdr:from>
    <xdr:to>
      <xdr:col>65</xdr:col>
      <xdr:colOff>53975</xdr:colOff>
      <xdr:row>17</xdr:row>
      <xdr:rowOff>31750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284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41927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261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令和３年度は前年度と比較して</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ポイント減少し、類似団体平均を</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ポイント下回っている。</a:t>
          </a:r>
        </a:p>
        <a:p>
          <a:r>
            <a:rPr kumimoji="1" lang="ja-JP" altLang="en-US" sz="1300">
              <a:latin typeface="ＭＳ Ｐゴシック" panose="020B0600070205080204" pitchFamily="50" charset="-128"/>
              <a:ea typeface="ＭＳ Ｐゴシック" panose="020B0600070205080204" pitchFamily="50" charset="-128"/>
            </a:rPr>
            <a:t>今後は、高齢化による社会福祉費及び老人福祉費の増加、少子化による児童福祉費の減少により、扶助費全体としては横ばい又は微増が見込まれる。</a:t>
          </a: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61</xdr:row>
      <xdr:rowOff>50800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118600"/>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22877</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481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50800</xdr:rowOff>
    </xdr:from>
    <xdr:to>
      <xdr:col>24</xdr:col>
      <xdr:colOff>114300</xdr:colOff>
      <xdr:row>61</xdr:row>
      <xdr:rowOff>50800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509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69850</xdr:rowOff>
    </xdr:from>
    <xdr:to>
      <xdr:col>24</xdr:col>
      <xdr:colOff>25400</xdr:colOff>
      <xdr:row>55</xdr:row>
      <xdr:rowOff>107950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987800" y="94996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105427</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706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133350</xdr:rowOff>
    </xdr:from>
    <xdr:to>
      <xdr:col>24</xdr:col>
      <xdr:colOff>76200</xdr:colOff>
      <xdr:row>57</xdr:row>
      <xdr:rowOff>63500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107950</xdr:rowOff>
    </xdr:from>
    <xdr:to>
      <xdr:col>19</xdr:col>
      <xdr:colOff>187325</xdr:colOff>
      <xdr:row>55</xdr:row>
      <xdr:rowOff>165100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3098800" y="95377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38100</xdr:rowOff>
    </xdr:from>
    <xdr:to>
      <xdr:col>20</xdr:col>
      <xdr:colOff>38100</xdr:colOff>
      <xdr:row>57</xdr:row>
      <xdr:rowOff>139700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124477</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897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88900</xdr:rowOff>
    </xdr:from>
    <xdr:to>
      <xdr:col>15</xdr:col>
      <xdr:colOff>98425</xdr:colOff>
      <xdr:row>55</xdr:row>
      <xdr:rowOff>165100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2209800" y="95186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76200</xdr:rowOff>
    </xdr:from>
    <xdr:to>
      <xdr:col>15</xdr:col>
      <xdr:colOff>149225</xdr:colOff>
      <xdr:row>58</xdr:row>
      <xdr:rowOff>6350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84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162577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93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31750</xdr:rowOff>
    </xdr:from>
    <xdr:to>
      <xdr:col>11</xdr:col>
      <xdr:colOff>9525</xdr:colOff>
      <xdr:row>55</xdr:row>
      <xdr:rowOff>88900</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1320800" y="94615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38100</xdr:rowOff>
    </xdr:from>
    <xdr:to>
      <xdr:col>11</xdr:col>
      <xdr:colOff>60325</xdr:colOff>
      <xdr:row>57</xdr:row>
      <xdr:rowOff>139700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124477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897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38100</xdr:rowOff>
    </xdr:from>
    <xdr:to>
      <xdr:col>6</xdr:col>
      <xdr:colOff>171450</xdr:colOff>
      <xdr:row>57</xdr:row>
      <xdr:rowOff>139700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124477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897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19050</xdr:rowOff>
    </xdr:from>
    <xdr:to>
      <xdr:col>24</xdr:col>
      <xdr:colOff>76200</xdr:colOff>
      <xdr:row>55</xdr:row>
      <xdr:rowOff>120650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35577</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57150</xdr:rowOff>
    </xdr:from>
    <xdr:to>
      <xdr:col>20</xdr:col>
      <xdr:colOff>38100</xdr:colOff>
      <xdr:row>55</xdr:row>
      <xdr:rowOff>158750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168927</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925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114300</xdr:rowOff>
    </xdr:from>
    <xdr:to>
      <xdr:col>15</xdr:col>
      <xdr:colOff>149225</xdr:colOff>
      <xdr:row>56</xdr:row>
      <xdr:rowOff>44450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54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54627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931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38100</xdr:rowOff>
    </xdr:from>
    <xdr:to>
      <xdr:col>11</xdr:col>
      <xdr:colOff>60325</xdr:colOff>
      <xdr:row>55</xdr:row>
      <xdr:rowOff>139700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946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149877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152400</xdr:rowOff>
    </xdr:from>
    <xdr:to>
      <xdr:col>6</xdr:col>
      <xdr:colOff>171450</xdr:colOff>
      <xdr:row>55</xdr:row>
      <xdr:rowOff>82550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92727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令和３年度は前年度と比較して</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ポイント減少し、類似団体平均を</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ポイント下回っている。大半を特別会計への繰出金が占めており、国民健康保険特別会計への繰出が減となったものの高齢化率の上昇に伴い介護保険特別会計への繰出が増となったことが要因となっている。</a:t>
          </a:r>
        </a:p>
        <a:p>
          <a:r>
            <a:rPr kumimoji="1" lang="ja-JP" altLang="en-US" sz="1300">
              <a:latin typeface="ＭＳ Ｐゴシック" panose="020B0600070205080204" pitchFamily="50" charset="-128"/>
              <a:ea typeface="ＭＳ Ｐゴシック" panose="020B0600070205080204" pitchFamily="50" charset="-128"/>
            </a:rPr>
            <a:t>特別会計の運営状況を把握し国民健康保険税、各種保険料の確保や経費の節減を図り、負担縮減に努める。</a:t>
          </a: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23585</xdr:rowOff>
    </xdr:from>
    <xdr:to>
      <xdr:col>82</xdr:col>
      <xdr:colOff>107950</xdr:colOff>
      <xdr:row>61</xdr:row>
      <xdr:rowOff>58965</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8938985"/>
          <a:ext cx="0" cy="1578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31042</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489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58965</xdr:rowOff>
    </xdr:from>
    <xdr:to>
      <xdr:col>82</xdr:col>
      <xdr:colOff>196850</xdr:colOff>
      <xdr:row>61</xdr:row>
      <xdr:rowOff>58965</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517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50</xdr:row>
      <xdr:rowOff>109962</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682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23585</xdr:rowOff>
    </xdr:from>
    <xdr:to>
      <xdr:col>82</xdr:col>
      <xdr:colOff>196850</xdr:colOff>
      <xdr:row>52</xdr:row>
      <xdr:rowOff>23585</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8938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64407</xdr:rowOff>
    </xdr:from>
    <xdr:to>
      <xdr:col>82</xdr:col>
      <xdr:colOff>107950</xdr:colOff>
      <xdr:row>55</xdr:row>
      <xdr:rowOff>97065</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5671800" y="9494157"/>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159855</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5896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16328</xdr:rowOff>
    </xdr:from>
    <xdr:to>
      <xdr:col>82</xdr:col>
      <xdr:colOff>158750</xdr:colOff>
      <xdr:row>56</xdr:row>
      <xdr:rowOff>117928</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617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97065</xdr:rowOff>
    </xdr:from>
    <xdr:to>
      <xdr:col>78</xdr:col>
      <xdr:colOff>69850</xdr:colOff>
      <xdr:row>56</xdr:row>
      <xdr:rowOff>78015</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4782800" y="9526815"/>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125185</xdr:rowOff>
    </xdr:from>
    <xdr:to>
      <xdr:col>78</xdr:col>
      <xdr:colOff>120650</xdr:colOff>
      <xdr:row>57</xdr:row>
      <xdr:rowOff>55335</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40112</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8127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23585</xdr:rowOff>
    </xdr:from>
    <xdr:to>
      <xdr:col>73</xdr:col>
      <xdr:colOff>180975</xdr:colOff>
      <xdr:row>56</xdr:row>
      <xdr:rowOff>78015</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a:off x="13893800" y="9624785"/>
          <a:ext cx="889000" cy="54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40822</xdr:rowOff>
    </xdr:from>
    <xdr:to>
      <xdr:col>74</xdr:col>
      <xdr:colOff>31750</xdr:colOff>
      <xdr:row>57</xdr:row>
      <xdr:rowOff>142422</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813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127199</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89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23585</xdr:rowOff>
    </xdr:from>
    <xdr:to>
      <xdr:col>69</xdr:col>
      <xdr:colOff>92075</xdr:colOff>
      <xdr:row>56</xdr:row>
      <xdr:rowOff>34472</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flipV="1">
          <a:off x="13004800" y="9624785"/>
          <a:ext cx="8890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149678</xdr:rowOff>
    </xdr:from>
    <xdr:to>
      <xdr:col>69</xdr:col>
      <xdr:colOff>142875</xdr:colOff>
      <xdr:row>58</xdr:row>
      <xdr:rowOff>79828</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92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64605</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1000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117022</xdr:rowOff>
    </xdr:from>
    <xdr:to>
      <xdr:col>65</xdr:col>
      <xdr:colOff>53975</xdr:colOff>
      <xdr:row>58</xdr:row>
      <xdr:rowOff>47172</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88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31949</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97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13607</xdr:rowOff>
    </xdr:from>
    <xdr:to>
      <xdr:col>82</xdr:col>
      <xdr:colOff>158750</xdr:colOff>
      <xdr:row>55</xdr:row>
      <xdr:rowOff>115207</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443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30134</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288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46265</xdr:rowOff>
    </xdr:from>
    <xdr:to>
      <xdr:col>78</xdr:col>
      <xdr:colOff>120650</xdr:colOff>
      <xdr:row>55</xdr:row>
      <xdr:rowOff>147865</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476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158042</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92448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27215</xdr:rowOff>
    </xdr:from>
    <xdr:to>
      <xdr:col>74</xdr:col>
      <xdr:colOff>31750</xdr:colOff>
      <xdr:row>56</xdr:row>
      <xdr:rowOff>128815</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96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138992</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939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144235</xdr:rowOff>
    </xdr:from>
    <xdr:to>
      <xdr:col>69</xdr:col>
      <xdr:colOff>142875</xdr:colOff>
      <xdr:row>56</xdr:row>
      <xdr:rowOff>74385</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957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84562</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934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155122</xdr:rowOff>
    </xdr:from>
    <xdr:to>
      <xdr:col>65</xdr:col>
      <xdr:colOff>53975</xdr:colOff>
      <xdr:row>56</xdr:row>
      <xdr:rowOff>85272</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9584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95449</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9353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令和３年度は前年度と比較して</a:t>
          </a:r>
          <a:r>
            <a:rPr kumimoji="1" lang="en-US" altLang="ja-JP" sz="1200">
              <a:latin typeface="ＭＳ Ｐゴシック" panose="020B0600070205080204" pitchFamily="50" charset="-128"/>
              <a:ea typeface="ＭＳ Ｐゴシック" panose="020B0600070205080204" pitchFamily="50" charset="-128"/>
            </a:rPr>
            <a:t>0.5</a:t>
          </a:r>
          <a:r>
            <a:rPr kumimoji="1" lang="ja-JP" altLang="en-US" sz="1200">
              <a:latin typeface="ＭＳ Ｐゴシック" panose="020B0600070205080204" pitchFamily="50" charset="-128"/>
              <a:ea typeface="ＭＳ Ｐゴシック" panose="020B0600070205080204" pitchFamily="50" charset="-128"/>
            </a:rPr>
            <a:t>ポイントの減少したが、類似団体平均を</a:t>
          </a:r>
          <a:r>
            <a:rPr kumimoji="1" lang="en-US" altLang="ja-JP" sz="1200">
              <a:latin typeface="ＭＳ Ｐゴシック" panose="020B0600070205080204" pitchFamily="50" charset="-128"/>
              <a:ea typeface="ＭＳ Ｐゴシック" panose="020B0600070205080204" pitchFamily="50" charset="-128"/>
            </a:rPr>
            <a:t>5.0</a:t>
          </a:r>
          <a:r>
            <a:rPr kumimoji="1" lang="ja-JP" altLang="en-US" sz="1200">
              <a:latin typeface="ＭＳ Ｐゴシック" panose="020B0600070205080204" pitchFamily="50" charset="-128"/>
              <a:ea typeface="ＭＳ Ｐゴシック" panose="020B0600070205080204" pitchFamily="50" charset="-128"/>
            </a:rPr>
            <a:t>ポイント上回っている。病院事業会計を有しており、一般会計からの繰出金が性質上補助費等に分類されることや、航空機騒音対策の対象地域であることから、環境対策事業や地域振興事業の実施により、数値が高い状況である。各種団体へ交付する補助金については、適当な事業を行っているのかなどについて、補助金交付基準及び補助金見直し基準をもとに検証及び見直しを行う方針である。</a:t>
          </a: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a:extLst>
            <a:ext uri="{FF2B5EF4-FFF2-40B4-BE49-F238E27FC236}">
              <a16:creationId xmlns:a16="http://schemas.microsoft.com/office/drawing/2014/main" id="{00000000-0008-0000-0400-00002F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113284</xdr:rowOff>
    </xdr:from>
    <xdr:to>
      <xdr:col>82</xdr:col>
      <xdr:colOff>107950</xdr:colOff>
      <xdr:row>40</xdr:row>
      <xdr:rowOff>108712</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6510000" y="5942584"/>
          <a:ext cx="0" cy="1024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80789</xdr:rowOff>
    </xdr:from>
    <xdr:ext cx="762000" cy="259045"/>
    <xdr:sp macro="" textlink="">
      <xdr:nvSpPr>
        <xdr:cNvPr id="305" name="補助費等最小値テキスト">
          <a:extLst>
            <a:ext uri="{FF2B5EF4-FFF2-40B4-BE49-F238E27FC236}">
              <a16:creationId xmlns:a16="http://schemas.microsoft.com/office/drawing/2014/main" id="{00000000-0008-0000-0400-000031010000}"/>
            </a:ext>
          </a:extLst>
        </xdr:cNvPr>
        <xdr:cNvSpPr txBox="1"/>
      </xdr:nvSpPr>
      <xdr:spPr>
        <a:xfrm>
          <a:off x="16598900" y="6938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108712</xdr:rowOff>
    </xdr:from>
    <xdr:to>
      <xdr:col>82</xdr:col>
      <xdr:colOff>196850</xdr:colOff>
      <xdr:row>40</xdr:row>
      <xdr:rowOff>108712</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6966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28211</xdr:rowOff>
    </xdr:from>
    <xdr:ext cx="762000" cy="259045"/>
    <xdr:sp macro="" textlink="">
      <xdr:nvSpPr>
        <xdr:cNvPr id="307" name="補助費等最大値テキスト">
          <a:extLst>
            <a:ext uri="{FF2B5EF4-FFF2-40B4-BE49-F238E27FC236}">
              <a16:creationId xmlns:a16="http://schemas.microsoft.com/office/drawing/2014/main" id="{00000000-0008-0000-0400-000033010000}"/>
            </a:ext>
          </a:extLst>
        </xdr:cNvPr>
        <xdr:cNvSpPr txBox="1"/>
      </xdr:nvSpPr>
      <xdr:spPr>
        <a:xfrm>
          <a:off x="16598900" y="5686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113284</xdr:rowOff>
    </xdr:from>
    <xdr:to>
      <xdr:col>82</xdr:col>
      <xdr:colOff>196850</xdr:colOff>
      <xdr:row>34</xdr:row>
      <xdr:rowOff>113284</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5942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58420</xdr:rowOff>
    </xdr:from>
    <xdr:to>
      <xdr:col>82</xdr:col>
      <xdr:colOff>107950</xdr:colOff>
      <xdr:row>38</xdr:row>
      <xdr:rowOff>81280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5671800" y="657352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138447</xdr:rowOff>
    </xdr:from>
    <xdr:ext cx="762000" cy="259045"/>
    <xdr:sp macro="" textlink="">
      <xdr:nvSpPr>
        <xdr:cNvPr id="310" name="補助費等平均値テキスト">
          <a:extLst>
            <a:ext uri="{FF2B5EF4-FFF2-40B4-BE49-F238E27FC236}">
              <a16:creationId xmlns:a16="http://schemas.microsoft.com/office/drawing/2014/main" id="{00000000-0008-0000-0400-000036010000}"/>
            </a:ext>
          </a:extLst>
        </xdr:cNvPr>
        <xdr:cNvSpPr txBox="1"/>
      </xdr:nvSpPr>
      <xdr:spPr>
        <a:xfrm>
          <a:off x="16598900" y="6139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121920</xdr:rowOff>
    </xdr:from>
    <xdr:to>
      <xdr:col>82</xdr:col>
      <xdr:colOff>158750</xdr:colOff>
      <xdr:row>37</xdr:row>
      <xdr:rowOff>52070</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64592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81280</xdr:rowOff>
    </xdr:from>
    <xdr:to>
      <xdr:col>78</xdr:col>
      <xdr:colOff>69850</xdr:colOff>
      <xdr:row>39</xdr:row>
      <xdr:rowOff>74422</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flipV="1">
          <a:off x="14782800" y="6596380"/>
          <a:ext cx="889000" cy="16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762</xdr:rowOff>
    </xdr:from>
    <xdr:to>
      <xdr:col>78</xdr:col>
      <xdr:colOff>120650</xdr:colOff>
      <xdr:row>37</xdr:row>
      <xdr:rowOff>102362</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5621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112539</xdr:rowOff>
    </xdr:from>
    <xdr:ext cx="7366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5290800" y="61132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39</xdr:row>
      <xdr:rowOff>10414</xdr:rowOff>
    </xdr:from>
    <xdr:to>
      <xdr:col>73</xdr:col>
      <xdr:colOff>180975</xdr:colOff>
      <xdr:row>39</xdr:row>
      <xdr:rowOff>74422</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3893800" y="6696964"/>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762</xdr:rowOff>
    </xdr:from>
    <xdr:to>
      <xdr:col>74</xdr:col>
      <xdr:colOff>31750</xdr:colOff>
      <xdr:row>37</xdr:row>
      <xdr:rowOff>102362</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4732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112539</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4401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154432</xdr:rowOff>
    </xdr:from>
    <xdr:to>
      <xdr:col>69</xdr:col>
      <xdr:colOff>92075</xdr:colOff>
      <xdr:row>39</xdr:row>
      <xdr:rowOff>10414</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a:off x="13004800" y="666953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121920</xdr:rowOff>
    </xdr:from>
    <xdr:to>
      <xdr:col>69</xdr:col>
      <xdr:colOff>142875</xdr:colOff>
      <xdr:row>37</xdr:row>
      <xdr:rowOff>52070</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3843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62247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512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117348</xdr:rowOff>
    </xdr:from>
    <xdr:to>
      <xdr:col>65</xdr:col>
      <xdr:colOff>53975</xdr:colOff>
      <xdr:row>37</xdr:row>
      <xdr:rowOff>47498</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2954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57675</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623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7620</xdr:rowOff>
    </xdr:from>
    <xdr:to>
      <xdr:col>82</xdr:col>
      <xdr:colOff>158750</xdr:colOff>
      <xdr:row>38</xdr:row>
      <xdr:rowOff>109220</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6459200" y="652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151147</xdr:rowOff>
    </xdr:from>
    <xdr:ext cx="762000" cy="259045"/>
    <xdr:sp macro="" textlink="">
      <xdr:nvSpPr>
        <xdr:cNvPr id="329" name="補助費等該当値テキスト">
          <a:extLst>
            <a:ext uri="{FF2B5EF4-FFF2-40B4-BE49-F238E27FC236}">
              <a16:creationId xmlns:a16="http://schemas.microsoft.com/office/drawing/2014/main" id="{00000000-0008-0000-0400-000049010000}"/>
            </a:ext>
          </a:extLst>
        </xdr:cNvPr>
        <xdr:cNvSpPr txBox="1"/>
      </xdr:nvSpPr>
      <xdr:spPr>
        <a:xfrm>
          <a:off x="165989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30480</xdr:rowOff>
    </xdr:from>
    <xdr:to>
      <xdr:col>78</xdr:col>
      <xdr:colOff>120650</xdr:colOff>
      <xdr:row>38</xdr:row>
      <xdr:rowOff>132080</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56210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116857</xdr:rowOff>
    </xdr:from>
    <xdr:ext cx="7366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290800" y="6631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39</xdr:row>
      <xdr:rowOff>23622</xdr:rowOff>
    </xdr:from>
    <xdr:to>
      <xdr:col>74</xdr:col>
      <xdr:colOff>31750</xdr:colOff>
      <xdr:row>39</xdr:row>
      <xdr:rowOff>125222</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4732000" y="6710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109999</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4401800" y="6796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131064</xdr:rowOff>
    </xdr:from>
    <xdr:to>
      <xdr:col>69</xdr:col>
      <xdr:colOff>142875</xdr:colOff>
      <xdr:row>39</xdr:row>
      <xdr:rowOff>61214</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3843000" y="6646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45991</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3512800" y="6732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103632</xdr:rowOff>
    </xdr:from>
    <xdr:to>
      <xdr:col>65</xdr:col>
      <xdr:colOff>53975</xdr:colOff>
      <xdr:row>39</xdr:row>
      <xdr:rowOff>33782</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2954000" y="6618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18559</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2623800" y="6705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令和３年度は前年度と比較して</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ポイント減少し、類似団体平均を</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ポイント上回っている。</a:t>
          </a:r>
        </a:p>
        <a:p>
          <a:r>
            <a:rPr kumimoji="1" lang="ja-JP" altLang="en-US" sz="1300">
              <a:latin typeface="ＭＳ Ｐゴシック" panose="020B0600070205080204" pitchFamily="50" charset="-128"/>
              <a:ea typeface="ＭＳ Ｐゴシック" panose="020B0600070205080204" pitchFamily="50" charset="-128"/>
            </a:rPr>
            <a:t>今後も市町村合併に関連する大型建設事業の実施による起債の償還額上昇が予想される。事業実施に当たっては、投資効果、緊急度、必要性、国庫・県支出金などの財源措置等を十分勘案し、新規地方債発行を極力抑え、公債費の上昇を抑制するよう努める。</a:t>
          </a:r>
        </a:p>
      </xdr:txBody>
    </xdr:sp>
    <xdr:clientData/>
  </xdr:twoCellAnchor>
  <xdr:oneCellAnchor>
    <xdr:from>
      <xdr:col>3</xdr:col>
      <xdr:colOff>123825</xdr:colOff>
      <xdr:row>69</xdr:row>
      <xdr:rowOff>107950</xdr:rowOff>
    </xdr:from>
    <xdr:ext cx="298543" cy="225703"/>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2" name="公債費グラフ枠">
          <a:extLst>
            <a:ext uri="{FF2B5EF4-FFF2-40B4-BE49-F238E27FC236}">
              <a16:creationId xmlns:a16="http://schemas.microsoft.com/office/drawing/2014/main" id="{00000000-0008-0000-0400-00006A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113284</xdr:rowOff>
    </xdr:from>
    <xdr:to>
      <xdr:col>24</xdr:col>
      <xdr:colOff>25400</xdr:colOff>
      <xdr:row>81</xdr:row>
      <xdr:rowOff>88137</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flipV="1">
          <a:off x="4826000" y="12457684"/>
          <a:ext cx="0" cy="15179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60214</xdr:rowOff>
    </xdr:from>
    <xdr:ext cx="762000" cy="259045"/>
    <xdr:sp macro="" textlink="">
      <xdr:nvSpPr>
        <xdr:cNvPr id="364" name="公債費最小値テキスト">
          <a:extLst>
            <a:ext uri="{FF2B5EF4-FFF2-40B4-BE49-F238E27FC236}">
              <a16:creationId xmlns:a16="http://schemas.microsoft.com/office/drawing/2014/main" id="{00000000-0008-0000-0400-00006C010000}"/>
            </a:ext>
          </a:extLst>
        </xdr:cNvPr>
        <xdr:cNvSpPr txBox="1"/>
      </xdr:nvSpPr>
      <xdr:spPr>
        <a:xfrm>
          <a:off x="4914900" y="13947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88137</xdr:rowOff>
    </xdr:from>
    <xdr:to>
      <xdr:col>24</xdr:col>
      <xdr:colOff>114300</xdr:colOff>
      <xdr:row>81</xdr:row>
      <xdr:rowOff>88137</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4737100" y="13975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28211</xdr:rowOff>
    </xdr:from>
    <xdr:ext cx="762000" cy="259045"/>
    <xdr:sp macro="" textlink="">
      <xdr:nvSpPr>
        <xdr:cNvPr id="366" name="公債費最大値テキスト">
          <a:extLst>
            <a:ext uri="{FF2B5EF4-FFF2-40B4-BE49-F238E27FC236}">
              <a16:creationId xmlns:a16="http://schemas.microsoft.com/office/drawing/2014/main" id="{00000000-0008-0000-0400-00006E010000}"/>
            </a:ext>
          </a:extLst>
        </xdr:cNvPr>
        <xdr:cNvSpPr txBox="1"/>
      </xdr:nvSpPr>
      <xdr:spPr>
        <a:xfrm>
          <a:off x="4914900" y="12201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113284</xdr:rowOff>
    </xdr:from>
    <xdr:to>
      <xdr:col>24</xdr:col>
      <xdr:colOff>114300</xdr:colOff>
      <xdr:row>72</xdr:row>
      <xdr:rowOff>113284</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4737100" y="12457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127000</xdr:rowOff>
    </xdr:from>
    <xdr:to>
      <xdr:col>24</xdr:col>
      <xdr:colOff>25400</xdr:colOff>
      <xdr:row>79</xdr:row>
      <xdr:rowOff>65278</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flipV="1">
          <a:off x="3987800" y="13500100"/>
          <a:ext cx="8382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161307</xdr:rowOff>
    </xdr:from>
    <xdr:ext cx="762000" cy="259045"/>
    <xdr:sp macro="" textlink="">
      <xdr:nvSpPr>
        <xdr:cNvPr id="369" name="公債費平均値テキスト">
          <a:extLst>
            <a:ext uri="{FF2B5EF4-FFF2-40B4-BE49-F238E27FC236}">
              <a16:creationId xmlns:a16="http://schemas.microsoft.com/office/drawing/2014/main" id="{00000000-0008-0000-0400-000071010000}"/>
            </a:ext>
          </a:extLst>
        </xdr:cNvPr>
        <xdr:cNvSpPr txBox="1"/>
      </xdr:nvSpPr>
      <xdr:spPr>
        <a:xfrm>
          <a:off x="4914900" y="13020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144780</xdr:rowOff>
    </xdr:from>
    <xdr:to>
      <xdr:col>24</xdr:col>
      <xdr:colOff>76200</xdr:colOff>
      <xdr:row>77</xdr:row>
      <xdr:rowOff>74930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47752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65278</xdr:rowOff>
    </xdr:from>
    <xdr:to>
      <xdr:col>19</xdr:col>
      <xdr:colOff>187325</xdr:colOff>
      <xdr:row>79</xdr:row>
      <xdr:rowOff>129287</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flipV="1">
          <a:off x="3098800" y="13609828"/>
          <a:ext cx="889000" cy="64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153924</xdr:rowOff>
    </xdr:from>
    <xdr:to>
      <xdr:col>20</xdr:col>
      <xdr:colOff>38100</xdr:colOff>
      <xdr:row>77</xdr:row>
      <xdr:rowOff>84074</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39370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94251</xdr:rowOff>
    </xdr:from>
    <xdr:ext cx="7366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3606800" y="12953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10413</xdr:rowOff>
    </xdr:from>
    <xdr:to>
      <xdr:col>15</xdr:col>
      <xdr:colOff>98425</xdr:colOff>
      <xdr:row>79</xdr:row>
      <xdr:rowOff>129287</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2209800" y="13554963"/>
          <a:ext cx="889000" cy="118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64770</xdr:rowOff>
    </xdr:from>
    <xdr:to>
      <xdr:col>15</xdr:col>
      <xdr:colOff>149225</xdr:colOff>
      <xdr:row>77</xdr:row>
      <xdr:rowOff>166370</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3048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5097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2717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163576</xdr:rowOff>
    </xdr:from>
    <xdr:to>
      <xdr:col>11</xdr:col>
      <xdr:colOff>9525</xdr:colOff>
      <xdr:row>79</xdr:row>
      <xdr:rowOff>10413</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a:off x="1320800" y="13536676"/>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73913</xdr:rowOff>
    </xdr:from>
    <xdr:to>
      <xdr:col>11</xdr:col>
      <xdr:colOff>60325</xdr:colOff>
      <xdr:row>78</xdr:row>
      <xdr:rowOff>4063</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2159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14240</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1828800" y="13044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101346</xdr:rowOff>
    </xdr:from>
    <xdr:to>
      <xdr:col>6</xdr:col>
      <xdr:colOff>171450</xdr:colOff>
      <xdr:row>78</xdr:row>
      <xdr:rowOff>31496</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1270000" y="13302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41673</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939800" y="13071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76200</xdr:rowOff>
    </xdr:from>
    <xdr:to>
      <xdr:col>24</xdr:col>
      <xdr:colOff>76200</xdr:colOff>
      <xdr:row>79</xdr:row>
      <xdr:rowOff>6350</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47752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48277</xdr:rowOff>
    </xdr:from>
    <xdr:ext cx="762000" cy="259045"/>
    <xdr:sp macro="" textlink="">
      <xdr:nvSpPr>
        <xdr:cNvPr id="388" name="公債費該当値テキスト">
          <a:extLst>
            <a:ext uri="{FF2B5EF4-FFF2-40B4-BE49-F238E27FC236}">
              <a16:creationId xmlns:a16="http://schemas.microsoft.com/office/drawing/2014/main" id="{00000000-0008-0000-0400-000084010000}"/>
            </a:ext>
          </a:extLst>
        </xdr:cNvPr>
        <xdr:cNvSpPr txBox="1"/>
      </xdr:nvSpPr>
      <xdr:spPr>
        <a:xfrm>
          <a:off x="49149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79</xdr:row>
      <xdr:rowOff>14478</xdr:rowOff>
    </xdr:from>
    <xdr:to>
      <xdr:col>20</xdr:col>
      <xdr:colOff>38100</xdr:colOff>
      <xdr:row>79</xdr:row>
      <xdr:rowOff>116078</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3937000" y="1355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100855</xdr:rowOff>
    </xdr:from>
    <xdr:ext cx="7366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3606800" y="13645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78487</xdr:rowOff>
    </xdr:from>
    <xdr:to>
      <xdr:col>15</xdr:col>
      <xdr:colOff>149225</xdr:colOff>
      <xdr:row>80</xdr:row>
      <xdr:rowOff>8637</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3048000" y="13623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164864</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2717800" y="13709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131063</xdr:rowOff>
    </xdr:from>
    <xdr:to>
      <xdr:col>11</xdr:col>
      <xdr:colOff>60325</xdr:colOff>
      <xdr:row>79</xdr:row>
      <xdr:rowOff>61213</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2159000" y="13504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45990</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1828800" y="13590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112776</xdr:rowOff>
    </xdr:from>
    <xdr:to>
      <xdr:col>6</xdr:col>
      <xdr:colOff>171450</xdr:colOff>
      <xdr:row>79</xdr:row>
      <xdr:rowOff>42926</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1270000" y="13485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27703</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939800" y="13572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令和３年度は前年度と比較して</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ポイント減少し、類似団体平均を</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ポイント下回っている。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県平均、全国平均、類似団体平均を下回っているが、以前として補助費等が高い水準にあるため、病院事業会計繰出金や一部事務組合への負担金抑制をに努めていく。</a:t>
          </a:r>
        </a:p>
      </xdr:txBody>
    </xdr:sp>
    <xdr:clientData/>
  </xdr:twoCellAnchor>
  <xdr:oneCellAnchor>
    <xdr:from>
      <xdr:col>62</xdr:col>
      <xdr:colOff>6350</xdr:colOff>
      <xdr:row>69</xdr:row>
      <xdr:rowOff>107950</xdr:rowOff>
    </xdr:from>
    <xdr:ext cx="298543" cy="225703"/>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1" name="公債費以外グラフ枠">
          <a:extLst>
            <a:ext uri="{FF2B5EF4-FFF2-40B4-BE49-F238E27FC236}">
              <a16:creationId xmlns:a16="http://schemas.microsoft.com/office/drawing/2014/main" id="{00000000-0008-0000-0400-0000A5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40132</xdr:rowOff>
    </xdr:from>
    <xdr:to>
      <xdr:col>82</xdr:col>
      <xdr:colOff>107950</xdr:colOff>
      <xdr:row>79</xdr:row>
      <xdr:rowOff>152146</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flipV="1">
          <a:off x="16510000" y="12727432"/>
          <a:ext cx="0" cy="969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124223</xdr:rowOff>
    </xdr:from>
    <xdr:ext cx="762000" cy="259045"/>
    <xdr:sp macro="" textlink="">
      <xdr:nvSpPr>
        <xdr:cNvPr id="423" name="公債費以外最小値テキスト">
          <a:extLst>
            <a:ext uri="{FF2B5EF4-FFF2-40B4-BE49-F238E27FC236}">
              <a16:creationId xmlns:a16="http://schemas.microsoft.com/office/drawing/2014/main" id="{00000000-0008-0000-0400-0000A7010000}"/>
            </a:ext>
          </a:extLst>
        </xdr:cNvPr>
        <xdr:cNvSpPr txBox="1"/>
      </xdr:nvSpPr>
      <xdr:spPr>
        <a:xfrm>
          <a:off x="16598900" y="13668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79</xdr:row>
      <xdr:rowOff>152146</xdr:rowOff>
    </xdr:from>
    <xdr:to>
      <xdr:col>82</xdr:col>
      <xdr:colOff>196850</xdr:colOff>
      <xdr:row>79</xdr:row>
      <xdr:rowOff>152146</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6421100" y="13696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126509</xdr:rowOff>
    </xdr:from>
    <xdr:ext cx="762000" cy="259045"/>
    <xdr:sp macro="" textlink="">
      <xdr:nvSpPr>
        <xdr:cNvPr id="425" name="公債費以外最大値テキスト">
          <a:extLst>
            <a:ext uri="{FF2B5EF4-FFF2-40B4-BE49-F238E27FC236}">
              <a16:creationId xmlns:a16="http://schemas.microsoft.com/office/drawing/2014/main" id="{00000000-0008-0000-0400-0000A9010000}"/>
            </a:ext>
          </a:extLst>
        </xdr:cNvPr>
        <xdr:cNvSpPr txBox="1"/>
      </xdr:nvSpPr>
      <xdr:spPr>
        <a:xfrm>
          <a:off x="16598900" y="12470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40132</xdr:rowOff>
    </xdr:from>
    <xdr:to>
      <xdr:col>82</xdr:col>
      <xdr:colOff>196850</xdr:colOff>
      <xdr:row>74</xdr:row>
      <xdr:rowOff>40132</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6421100" y="12727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3556</xdr:rowOff>
    </xdr:from>
    <xdr:to>
      <xdr:col>82</xdr:col>
      <xdr:colOff>107950</xdr:colOff>
      <xdr:row>76</xdr:row>
      <xdr:rowOff>127000</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flipV="1">
          <a:off x="15671800" y="13033756"/>
          <a:ext cx="8382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16273</xdr:rowOff>
    </xdr:from>
    <xdr:ext cx="762000" cy="259045"/>
    <xdr:sp macro="" textlink="">
      <xdr:nvSpPr>
        <xdr:cNvPr id="428" name="公債費以外平均値テキスト">
          <a:extLst>
            <a:ext uri="{FF2B5EF4-FFF2-40B4-BE49-F238E27FC236}">
              <a16:creationId xmlns:a16="http://schemas.microsoft.com/office/drawing/2014/main" id="{00000000-0008-0000-0400-0000AC010000}"/>
            </a:ext>
          </a:extLst>
        </xdr:cNvPr>
        <xdr:cNvSpPr txBox="1"/>
      </xdr:nvSpPr>
      <xdr:spPr>
        <a:xfrm>
          <a:off x="16598900" y="130464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44196</xdr:rowOff>
    </xdr:from>
    <xdr:to>
      <xdr:col>82</xdr:col>
      <xdr:colOff>158750</xdr:colOff>
      <xdr:row>76</xdr:row>
      <xdr:rowOff>145796</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6459200" y="1307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127000</xdr:rowOff>
    </xdr:from>
    <xdr:to>
      <xdr:col>78</xdr:col>
      <xdr:colOff>69850</xdr:colOff>
      <xdr:row>78</xdr:row>
      <xdr:rowOff>26415</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4782800" y="13157200"/>
          <a:ext cx="889000" cy="242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73913</xdr:rowOff>
    </xdr:from>
    <xdr:to>
      <xdr:col>78</xdr:col>
      <xdr:colOff>120650</xdr:colOff>
      <xdr:row>78</xdr:row>
      <xdr:rowOff>4063</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5621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160290</xdr:rowOff>
    </xdr:from>
    <xdr:ext cx="7366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5290800" y="133619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78994</xdr:rowOff>
    </xdr:from>
    <xdr:to>
      <xdr:col>73</xdr:col>
      <xdr:colOff>180975</xdr:colOff>
      <xdr:row>78</xdr:row>
      <xdr:rowOff>26415</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3893800" y="13280644"/>
          <a:ext cx="889000" cy="118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37337</xdr:rowOff>
    </xdr:from>
    <xdr:to>
      <xdr:col>74</xdr:col>
      <xdr:colOff>31750</xdr:colOff>
      <xdr:row>77</xdr:row>
      <xdr:rowOff>138937</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4732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149114</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4401800" y="1300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65278</xdr:rowOff>
    </xdr:from>
    <xdr:to>
      <xdr:col>69</xdr:col>
      <xdr:colOff>92075</xdr:colOff>
      <xdr:row>77</xdr:row>
      <xdr:rowOff>78994</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a:off x="13004800" y="1326692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9906</xdr:rowOff>
    </xdr:from>
    <xdr:to>
      <xdr:col>69</xdr:col>
      <xdr:colOff>142875</xdr:colOff>
      <xdr:row>77</xdr:row>
      <xdr:rowOff>111506</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3843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121683</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3512800" y="12980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167639</xdr:rowOff>
    </xdr:from>
    <xdr:to>
      <xdr:col>65</xdr:col>
      <xdr:colOff>53975</xdr:colOff>
      <xdr:row>77</xdr:row>
      <xdr:rowOff>97789</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2954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107966</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2623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124206</xdr:rowOff>
    </xdr:from>
    <xdr:to>
      <xdr:col>82</xdr:col>
      <xdr:colOff>158750</xdr:colOff>
      <xdr:row>76</xdr:row>
      <xdr:rowOff>54356</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6459200" y="12982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140733</xdr:rowOff>
    </xdr:from>
    <xdr:ext cx="762000" cy="259045"/>
    <xdr:sp macro="" textlink="">
      <xdr:nvSpPr>
        <xdr:cNvPr id="447" name="公債費以外該当値テキスト">
          <a:extLst>
            <a:ext uri="{FF2B5EF4-FFF2-40B4-BE49-F238E27FC236}">
              <a16:creationId xmlns:a16="http://schemas.microsoft.com/office/drawing/2014/main" id="{00000000-0008-0000-0400-0000BF010000}"/>
            </a:ext>
          </a:extLst>
        </xdr:cNvPr>
        <xdr:cNvSpPr txBox="1"/>
      </xdr:nvSpPr>
      <xdr:spPr>
        <a:xfrm>
          <a:off x="16598900" y="12828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76200</xdr:rowOff>
    </xdr:from>
    <xdr:to>
      <xdr:col>78</xdr:col>
      <xdr:colOff>120650</xdr:colOff>
      <xdr:row>77</xdr:row>
      <xdr:rowOff>6350</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5621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16527</xdr:rowOff>
    </xdr:from>
    <xdr:ext cx="7366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5290800" y="1287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147065</xdr:rowOff>
    </xdr:from>
    <xdr:to>
      <xdr:col>74</xdr:col>
      <xdr:colOff>31750</xdr:colOff>
      <xdr:row>78</xdr:row>
      <xdr:rowOff>77215</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4732000" y="1334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61992</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4401800" y="13435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28194</xdr:rowOff>
    </xdr:from>
    <xdr:to>
      <xdr:col>69</xdr:col>
      <xdr:colOff>142875</xdr:colOff>
      <xdr:row>77</xdr:row>
      <xdr:rowOff>129794</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3843000" y="1322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114571</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3512800" y="1331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14478</xdr:rowOff>
    </xdr:from>
    <xdr:to>
      <xdr:col>65</xdr:col>
      <xdr:colOff>53975</xdr:colOff>
      <xdr:row>77</xdr:row>
      <xdr:rowOff>116078</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2954000" y="1321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100855</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2623800" y="1330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千葉県横芝光町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152108</xdr:rowOff>
    </xdr:from>
    <xdr:to>
      <xdr:col>29</xdr:col>
      <xdr:colOff>127000</xdr:colOff>
      <xdr:row>20</xdr:row>
      <xdr:rowOff>143669</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085683"/>
          <a:ext cx="0" cy="153461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115746</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592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56,625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143669</xdr:rowOff>
    </xdr:from>
    <xdr:to>
      <xdr:col>30</xdr:col>
      <xdr:colOff>25400</xdr:colOff>
      <xdr:row>20</xdr:row>
      <xdr:rowOff>143669</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62029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67035</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829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152108</xdr:rowOff>
    </xdr:from>
    <xdr:to>
      <xdr:col>30</xdr:col>
      <xdr:colOff>25400</xdr:colOff>
      <xdr:row>11</xdr:row>
      <xdr:rowOff>152108</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08568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51143</xdr:rowOff>
    </xdr:from>
    <xdr:to>
      <xdr:col>29</xdr:col>
      <xdr:colOff>127000</xdr:colOff>
      <xdr:row>17</xdr:row>
      <xdr:rowOff>76098</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3013418"/>
          <a:ext cx="647700" cy="249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73366</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30356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101289</xdr:rowOff>
    </xdr:from>
    <xdr:to>
      <xdr:col>29</xdr:col>
      <xdr:colOff>177800</xdr:colOff>
      <xdr:row>18</xdr:row>
      <xdr:rowOff>31439</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30635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73450</xdr:rowOff>
    </xdr:from>
    <xdr:to>
      <xdr:col>26</xdr:col>
      <xdr:colOff>50800</xdr:colOff>
      <xdr:row>17</xdr:row>
      <xdr:rowOff>76098</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a:off x="4305300" y="3035725"/>
          <a:ext cx="698500" cy="26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18</xdr:row>
      <xdr:rowOff>2915</xdr:rowOff>
    </xdr:from>
    <xdr:to>
      <xdr:col>26</xdr:col>
      <xdr:colOff>101600</xdr:colOff>
      <xdr:row>18</xdr:row>
      <xdr:rowOff>104515</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31366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89292</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3223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73450</xdr:rowOff>
    </xdr:from>
    <xdr:to>
      <xdr:col>22</xdr:col>
      <xdr:colOff>114300</xdr:colOff>
      <xdr:row>17</xdr:row>
      <xdr:rowOff>156280</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3035725"/>
          <a:ext cx="698500" cy="828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15545</xdr:rowOff>
    </xdr:from>
    <xdr:to>
      <xdr:col>22</xdr:col>
      <xdr:colOff>165100</xdr:colOff>
      <xdr:row>18</xdr:row>
      <xdr:rowOff>117145</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31492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101922</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3235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156280</xdr:rowOff>
    </xdr:from>
    <xdr:to>
      <xdr:col>18</xdr:col>
      <xdr:colOff>177800</xdr:colOff>
      <xdr:row>18</xdr:row>
      <xdr:rowOff>24721</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3118555"/>
          <a:ext cx="698500" cy="398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28518</xdr:rowOff>
    </xdr:from>
    <xdr:to>
      <xdr:col>19</xdr:col>
      <xdr:colOff>38100</xdr:colOff>
      <xdr:row>18</xdr:row>
      <xdr:rowOff>130118</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31622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114895</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3248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28423</xdr:rowOff>
    </xdr:from>
    <xdr:to>
      <xdr:col>15</xdr:col>
      <xdr:colOff>101600</xdr:colOff>
      <xdr:row>18</xdr:row>
      <xdr:rowOff>130023</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3162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114800</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3248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343</xdr:rowOff>
    </xdr:from>
    <xdr:to>
      <xdr:col>29</xdr:col>
      <xdr:colOff>177800</xdr:colOff>
      <xdr:row>17</xdr:row>
      <xdr:rowOff>101943</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9626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16870</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807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25298</xdr:rowOff>
    </xdr:from>
    <xdr:to>
      <xdr:col>26</xdr:col>
      <xdr:colOff>101600</xdr:colOff>
      <xdr:row>17</xdr:row>
      <xdr:rowOff>126898</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9875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137075</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7564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22650</xdr:rowOff>
    </xdr:from>
    <xdr:to>
      <xdr:col>22</xdr:col>
      <xdr:colOff>165100</xdr:colOff>
      <xdr:row>17</xdr:row>
      <xdr:rowOff>124250</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9849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134427</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753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105480</xdr:rowOff>
    </xdr:from>
    <xdr:to>
      <xdr:col>19</xdr:col>
      <xdr:colOff>38100</xdr:colOff>
      <xdr:row>18</xdr:row>
      <xdr:rowOff>35630</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30677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45807</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836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145371</xdr:rowOff>
    </xdr:from>
    <xdr:to>
      <xdr:col>15</xdr:col>
      <xdr:colOff>101600</xdr:colOff>
      <xdr:row>18</xdr:row>
      <xdr:rowOff>75521</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31076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85698</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876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a:extLst>
            <a:ext uri="{FF2B5EF4-FFF2-40B4-BE49-F238E27FC236}">
              <a16:creationId xmlns:a16="http://schemas.microsoft.com/office/drawing/2014/main" id="{00000000-0008-0000-0500-00006B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105381</xdr:rowOff>
    </xdr:from>
    <xdr:to>
      <xdr:col>29</xdr:col>
      <xdr:colOff>127000</xdr:colOff>
      <xdr:row>37</xdr:row>
      <xdr:rowOff>296164</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651500" y="6029931"/>
          <a:ext cx="0" cy="139093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268241</xdr:rowOff>
    </xdr:from>
    <xdr:ext cx="762000" cy="259045"/>
    <xdr:sp macro="" textlink="">
      <xdr:nvSpPr>
        <xdr:cNvPr id="109" name="人口1人当たり決算額の推移最小値テキスト445">
          <a:extLst>
            <a:ext uri="{FF2B5EF4-FFF2-40B4-BE49-F238E27FC236}">
              <a16:creationId xmlns:a16="http://schemas.microsoft.com/office/drawing/2014/main" id="{00000000-0008-0000-0500-00006D000000}"/>
            </a:ext>
          </a:extLst>
        </xdr:cNvPr>
        <xdr:cNvSpPr txBox="1"/>
      </xdr:nvSpPr>
      <xdr:spPr>
        <a:xfrm>
          <a:off x="5740400" y="7392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296164</xdr:rowOff>
    </xdr:from>
    <xdr:to>
      <xdr:col>30</xdr:col>
      <xdr:colOff>25400</xdr:colOff>
      <xdr:row>37</xdr:row>
      <xdr:rowOff>296164</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74208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20308</xdr:rowOff>
    </xdr:from>
    <xdr:ext cx="762000" cy="259045"/>
    <xdr:sp macro="" textlink="">
      <xdr:nvSpPr>
        <xdr:cNvPr id="111" name="人口1人当たり決算額の推移最大値テキスト445">
          <a:extLst>
            <a:ext uri="{FF2B5EF4-FFF2-40B4-BE49-F238E27FC236}">
              <a16:creationId xmlns:a16="http://schemas.microsoft.com/office/drawing/2014/main" id="{00000000-0008-0000-0500-00006F000000}"/>
            </a:ext>
          </a:extLst>
        </xdr:cNvPr>
        <xdr:cNvSpPr txBox="1"/>
      </xdr:nvSpPr>
      <xdr:spPr>
        <a:xfrm>
          <a:off x="5740400" y="5773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105381</xdr:rowOff>
    </xdr:from>
    <xdr:to>
      <xdr:col>30</xdr:col>
      <xdr:colOff>25400</xdr:colOff>
      <xdr:row>33</xdr:row>
      <xdr:rowOff>105381</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602993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236630</xdr:rowOff>
    </xdr:from>
    <xdr:to>
      <xdr:col>29</xdr:col>
      <xdr:colOff>127000</xdr:colOff>
      <xdr:row>35</xdr:row>
      <xdr:rowOff>250182</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5003800" y="6846980"/>
          <a:ext cx="647700" cy="135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19281</xdr:rowOff>
    </xdr:from>
    <xdr:ext cx="762000" cy="259045"/>
    <xdr:sp macro="" textlink="">
      <xdr:nvSpPr>
        <xdr:cNvPr id="114" name="人口1人当たり決算額の推移平均値テキスト445">
          <a:extLst>
            <a:ext uri="{FF2B5EF4-FFF2-40B4-BE49-F238E27FC236}">
              <a16:creationId xmlns:a16="http://schemas.microsoft.com/office/drawing/2014/main" id="{00000000-0008-0000-0500-000072000000}"/>
            </a:ext>
          </a:extLst>
        </xdr:cNvPr>
        <xdr:cNvSpPr txBox="1"/>
      </xdr:nvSpPr>
      <xdr:spPr>
        <a:xfrm>
          <a:off x="5740400" y="66296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174204</xdr:rowOff>
    </xdr:from>
    <xdr:to>
      <xdr:col>29</xdr:col>
      <xdr:colOff>177800</xdr:colOff>
      <xdr:row>35</xdr:row>
      <xdr:rowOff>275804</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5600700" y="67845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126739</xdr:rowOff>
    </xdr:from>
    <xdr:to>
      <xdr:col>26</xdr:col>
      <xdr:colOff>50800</xdr:colOff>
      <xdr:row>35</xdr:row>
      <xdr:rowOff>250182</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4305300" y="6737089"/>
          <a:ext cx="698500" cy="1234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217050</xdr:rowOff>
    </xdr:from>
    <xdr:to>
      <xdr:col>26</xdr:col>
      <xdr:colOff>101600</xdr:colOff>
      <xdr:row>35</xdr:row>
      <xdr:rowOff>318650</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953000" y="68274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303427</xdr:rowOff>
    </xdr:from>
    <xdr:ext cx="7366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4622800" y="6913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126739</xdr:rowOff>
    </xdr:from>
    <xdr:to>
      <xdr:col>22</xdr:col>
      <xdr:colOff>114300</xdr:colOff>
      <xdr:row>35</xdr:row>
      <xdr:rowOff>206814</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flipV="1">
          <a:off x="3606800" y="6737089"/>
          <a:ext cx="698500" cy="800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157712</xdr:rowOff>
    </xdr:from>
    <xdr:to>
      <xdr:col>22</xdr:col>
      <xdr:colOff>165100</xdr:colOff>
      <xdr:row>35</xdr:row>
      <xdr:rowOff>259312</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4254500" y="67680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244089</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924300" y="6854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206814</xdr:rowOff>
    </xdr:from>
    <xdr:to>
      <xdr:col>18</xdr:col>
      <xdr:colOff>177800</xdr:colOff>
      <xdr:row>35</xdr:row>
      <xdr:rowOff>236107</xdr:rowOff>
    </xdr:to>
    <xdr:cxnSp macro="">
      <xdr:nvCxnSpPr>
        <xdr:cNvPr id="122" name="直線コネクタ 121">
          <a:extLst>
            <a:ext uri="{FF2B5EF4-FFF2-40B4-BE49-F238E27FC236}">
              <a16:creationId xmlns:a16="http://schemas.microsoft.com/office/drawing/2014/main" id="{00000000-0008-0000-0500-00007A000000}"/>
            </a:ext>
          </a:extLst>
        </xdr:cNvPr>
        <xdr:cNvCxnSpPr/>
      </xdr:nvCxnSpPr>
      <xdr:spPr bwMode="auto">
        <a:xfrm flipV="1">
          <a:off x="2908300" y="6817164"/>
          <a:ext cx="698500" cy="292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141253</xdr:rowOff>
    </xdr:from>
    <xdr:to>
      <xdr:col>19</xdr:col>
      <xdr:colOff>38100</xdr:colOff>
      <xdr:row>35</xdr:row>
      <xdr:rowOff>242853</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3556000" y="67516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253030</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225800" y="6520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153336</xdr:rowOff>
    </xdr:from>
    <xdr:to>
      <xdr:col>15</xdr:col>
      <xdr:colOff>101600</xdr:colOff>
      <xdr:row>35</xdr:row>
      <xdr:rowOff>254936</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2857500" y="67636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265113</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527300" y="6532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185830</xdr:rowOff>
    </xdr:from>
    <xdr:to>
      <xdr:col>29</xdr:col>
      <xdr:colOff>177800</xdr:colOff>
      <xdr:row>35</xdr:row>
      <xdr:rowOff>287430</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5600700" y="67961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157907</xdr:rowOff>
    </xdr:from>
    <xdr:ext cx="762000" cy="259045"/>
    <xdr:sp macro="" textlink="">
      <xdr:nvSpPr>
        <xdr:cNvPr id="133" name="人口1人当たり決算額の推移該当値テキスト445">
          <a:extLst>
            <a:ext uri="{FF2B5EF4-FFF2-40B4-BE49-F238E27FC236}">
              <a16:creationId xmlns:a16="http://schemas.microsoft.com/office/drawing/2014/main" id="{00000000-0008-0000-0500-000085000000}"/>
            </a:ext>
          </a:extLst>
        </xdr:cNvPr>
        <xdr:cNvSpPr txBox="1"/>
      </xdr:nvSpPr>
      <xdr:spPr>
        <a:xfrm>
          <a:off x="5740400" y="676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199382</xdr:rowOff>
    </xdr:from>
    <xdr:to>
      <xdr:col>26</xdr:col>
      <xdr:colOff>101600</xdr:colOff>
      <xdr:row>35</xdr:row>
      <xdr:rowOff>300982</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953000" y="68097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311159</xdr:rowOff>
    </xdr:from>
    <xdr:ext cx="7366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4622800" y="65786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75939</xdr:rowOff>
    </xdr:from>
    <xdr:to>
      <xdr:col>22</xdr:col>
      <xdr:colOff>165100</xdr:colOff>
      <xdr:row>35</xdr:row>
      <xdr:rowOff>177539</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254500" y="66862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187716</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924300" y="6455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156014</xdr:rowOff>
    </xdr:from>
    <xdr:to>
      <xdr:col>19</xdr:col>
      <xdr:colOff>38100</xdr:colOff>
      <xdr:row>35</xdr:row>
      <xdr:rowOff>257614</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3556000" y="67663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242391</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225800" y="6852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185307</xdr:rowOff>
    </xdr:from>
    <xdr:to>
      <xdr:col>15</xdr:col>
      <xdr:colOff>101600</xdr:colOff>
      <xdr:row>35</xdr:row>
      <xdr:rowOff>286907</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2857500" y="67956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271684</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2527300" y="688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千葉県横芝光町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23,041
22,578
67.01
13,510,776
12,994,132
464,902
7,056,271
10,539,713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106471</xdr:rowOff>
    </xdr:from>
    <xdr:to>
      <xdr:col>24</xdr:col>
      <xdr:colOff>62865</xdr:colOff>
      <xdr:row>38</xdr:row>
      <xdr:rowOff>141643</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249971"/>
          <a:ext cx="1270" cy="14067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145470</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660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141643</xdr:rowOff>
    </xdr:from>
    <xdr:to>
      <xdr:col>24</xdr:col>
      <xdr:colOff>152400</xdr:colOff>
      <xdr:row>38</xdr:row>
      <xdr:rowOff>141643</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656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53148</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025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106471</xdr:rowOff>
    </xdr:from>
    <xdr:to>
      <xdr:col>24</xdr:col>
      <xdr:colOff>152400</xdr:colOff>
      <xdr:row>30</xdr:row>
      <xdr:rowOff>106471</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249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156355</xdr:rowOff>
    </xdr:from>
    <xdr:to>
      <xdr:col>24</xdr:col>
      <xdr:colOff>63500</xdr:colOff>
      <xdr:row>36</xdr:row>
      <xdr:rowOff>2279</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6157105"/>
          <a:ext cx="838200" cy="17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127841</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61285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149414</xdr:rowOff>
    </xdr:from>
    <xdr:to>
      <xdr:col>24</xdr:col>
      <xdr:colOff>114300</xdr:colOff>
      <xdr:row>36</xdr:row>
      <xdr:rowOff>79564</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150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2279</xdr:rowOff>
    </xdr:from>
    <xdr:to>
      <xdr:col>19</xdr:col>
      <xdr:colOff>177800</xdr:colOff>
      <xdr:row>36</xdr:row>
      <xdr:rowOff>124106</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6174479"/>
          <a:ext cx="889000" cy="121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54218</xdr:rowOff>
    </xdr:from>
    <xdr:to>
      <xdr:col>20</xdr:col>
      <xdr:colOff>38100</xdr:colOff>
      <xdr:row>36</xdr:row>
      <xdr:rowOff>155818</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226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146945</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6319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124106</xdr:rowOff>
    </xdr:from>
    <xdr:to>
      <xdr:col>15</xdr:col>
      <xdr:colOff>50800</xdr:colOff>
      <xdr:row>36</xdr:row>
      <xdr:rowOff>160470</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6296306"/>
          <a:ext cx="889000" cy="36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16026</xdr:rowOff>
    </xdr:from>
    <xdr:to>
      <xdr:col>15</xdr:col>
      <xdr:colOff>101600</xdr:colOff>
      <xdr:row>37</xdr:row>
      <xdr:rowOff>117626</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3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108753</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6452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160470</xdr:rowOff>
    </xdr:from>
    <xdr:to>
      <xdr:col>10</xdr:col>
      <xdr:colOff>114300</xdr:colOff>
      <xdr:row>37</xdr:row>
      <xdr:rowOff>6443</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6332670"/>
          <a:ext cx="889000" cy="17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14246</xdr:rowOff>
    </xdr:from>
    <xdr:to>
      <xdr:col>10</xdr:col>
      <xdr:colOff>165100</xdr:colOff>
      <xdr:row>37</xdr:row>
      <xdr:rowOff>115846</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35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106973</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450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3257</xdr:rowOff>
    </xdr:from>
    <xdr:to>
      <xdr:col>6</xdr:col>
      <xdr:colOff>38100</xdr:colOff>
      <xdr:row>37</xdr:row>
      <xdr:rowOff>104857</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346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95984</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6439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105555</xdr:rowOff>
    </xdr:from>
    <xdr:to>
      <xdr:col>24</xdr:col>
      <xdr:colOff>114300</xdr:colOff>
      <xdr:row>36</xdr:row>
      <xdr:rowOff>35705</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106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128432</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5957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122929</xdr:rowOff>
    </xdr:from>
    <xdr:to>
      <xdr:col>20</xdr:col>
      <xdr:colOff>38100</xdr:colOff>
      <xdr:row>36</xdr:row>
      <xdr:rowOff>53079</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123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69606</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5898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73306</xdr:rowOff>
    </xdr:from>
    <xdr:to>
      <xdr:col>15</xdr:col>
      <xdr:colOff>101600</xdr:colOff>
      <xdr:row>37</xdr:row>
      <xdr:rowOff>3456</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245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19983</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6020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109670</xdr:rowOff>
    </xdr:from>
    <xdr:to>
      <xdr:col>10</xdr:col>
      <xdr:colOff>165100</xdr:colOff>
      <xdr:row>37</xdr:row>
      <xdr:rowOff>39820</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28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56347</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6057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127093</xdr:rowOff>
    </xdr:from>
    <xdr:to>
      <xdr:col>6</xdr:col>
      <xdr:colOff>38100</xdr:colOff>
      <xdr:row>37</xdr:row>
      <xdr:rowOff>57243</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299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73770</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6074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a:extLst>
            <a:ext uri="{FF2B5EF4-FFF2-40B4-BE49-F238E27FC236}">
              <a16:creationId xmlns:a16="http://schemas.microsoft.com/office/drawing/2014/main" id="{00000000-0008-0000-0600-000074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a:extLst>
            <a:ext uri="{FF2B5EF4-FFF2-40B4-BE49-F238E27FC236}">
              <a16:creationId xmlns:a16="http://schemas.microsoft.com/office/drawing/2014/main" id="{00000000-0008-0000-06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169761</xdr:rowOff>
    </xdr:from>
    <xdr:to>
      <xdr:col>24</xdr:col>
      <xdr:colOff>62865</xdr:colOff>
      <xdr:row>58</xdr:row>
      <xdr:rowOff>152518</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4633595" y="8570811"/>
          <a:ext cx="1270" cy="15258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156345</xdr:rowOff>
    </xdr:from>
    <xdr:ext cx="534377" cy="259045"/>
    <xdr:sp macro="" textlink="">
      <xdr:nvSpPr>
        <xdr:cNvPr id="119" name="物件費最小値テキスト">
          <a:extLst>
            <a:ext uri="{FF2B5EF4-FFF2-40B4-BE49-F238E27FC236}">
              <a16:creationId xmlns:a16="http://schemas.microsoft.com/office/drawing/2014/main" id="{00000000-0008-0000-0600-000077000000}"/>
            </a:ext>
          </a:extLst>
        </xdr:cNvPr>
        <xdr:cNvSpPr txBox="1"/>
      </xdr:nvSpPr>
      <xdr:spPr>
        <a:xfrm>
          <a:off x="4686300" y="10100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152518</xdr:rowOff>
    </xdr:from>
    <xdr:to>
      <xdr:col>24</xdr:col>
      <xdr:colOff>152400</xdr:colOff>
      <xdr:row>58</xdr:row>
      <xdr:rowOff>152518</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10096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116438</xdr:rowOff>
    </xdr:from>
    <xdr:ext cx="599010" cy="259045"/>
    <xdr:sp macro="" textlink="">
      <xdr:nvSpPr>
        <xdr:cNvPr id="121" name="物件費最大値テキスト">
          <a:extLst>
            <a:ext uri="{FF2B5EF4-FFF2-40B4-BE49-F238E27FC236}">
              <a16:creationId xmlns:a16="http://schemas.microsoft.com/office/drawing/2014/main" id="{00000000-0008-0000-0600-000079000000}"/>
            </a:ext>
          </a:extLst>
        </xdr:cNvPr>
        <xdr:cNvSpPr txBox="1"/>
      </xdr:nvSpPr>
      <xdr:spPr>
        <a:xfrm>
          <a:off x="4686300" y="8346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140,659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169761</xdr:rowOff>
    </xdr:from>
    <xdr:to>
      <xdr:col>24</xdr:col>
      <xdr:colOff>152400</xdr:colOff>
      <xdr:row>49</xdr:row>
      <xdr:rowOff>169761</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4546600" y="8570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88330</xdr:rowOff>
    </xdr:from>
    <xdr:to>
      <xdr:col>24</xdr:col>
      <xdr:colOff>63500</xdr:colOff>
      <xdr:row>56</xdr:row>
      <xdr:rowOff>78125</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3797300" y="9518080"/>
          <a:ext cx="838200" cy="161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34490</xdr:rowOff>
    </xdr:from>
    <xdr:ext cx="534377" cy="259045"/>
    <xdr:sp macro="" textlink="">
      <xdr:nvSpPr>
        <xdr:cNvPr id="124" name="物件費平均値テキスト">
          <a:extLst>
            <a:ext uri="{FF2B5EF4-FFF2-40B4-BE49-F238E27FC236}">
              <a16:creationId xmlns:a16="http://schemas.microsoft.com/office/drawing/2014/main" id="{00000000-0008-0000-0600-00007C000000}"/>
            </a:ext>
          </a:extLst>
        </xdr:cNvPr>
        <xdr:cNvSpPr txBox="1"/>
      </xdr:nvSpPr>
      <xdr:spPr>
        <a:xfrm>
          <a:off x="4686300" y="96356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56063</xdr:rowOff>
    </xdr:from>
    <xdr:to>
      <xdr:col>24</xdr:col>
      <xdr:colOff>114300</xdr:colOff>
      <xdr:row>56</xdr:row>
      <xdr:rowOff>157663</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4584700" y="9657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78125</xdr:rowOff>
    </xdr:from>
    <xdr:to>
      <xdr:col>19</xdr:col>
      <xdr:colOff>177800</xdr:colOff>
      <xdr:row>57</xdr:row>
      <xdr:rowOff>8092</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2908300" y="9679325"/>
          <a:ext cx="889000" cy="101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130914</xdr:rowOff>
    </xdr:from>
    <xdr:to>
      <xdr:col>20</xdr:col>
      <xdr:colOff>38100</xdr:colOff>
      <xdr:row>57</xdr:row>
      <xdr:rowOff>61064</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3746500" y="9732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52191</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3530111" y="9824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8092</xdr:rowOff>
    </xdr:from>
    <xdr:to>
      <xdr:col>15</xdr:col>
      <xdr:colOff>50800</xdr:colOff>
      <xdr:row>57</xdr:row>
      <xdr:rowOff>147407</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flipV="1">
          <a:off x="2019300" y="9780742"/>
          <a:ext cx="889000" cy="139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99791</xdr:rowOff>
    </xdr:from>
    <xdr:to>
      <xdr:col>15</xdr:col>
      <xdr:colOff>101600</xdr:colOff>
      <xdr:row>57</xdr:row>
      <xdr:rowOff>29941</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2857500" y="9700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46468</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641111" y="9476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143162</xdr:rowOff>
    </xdr:from>
    <xdr:to>
      <xdr:col>10</xdr:col>
      <xdr:colOff>114300</xdr:colOff>
      <xdr:row>57</xdr:row>
      <xdr:rowOff>147407</xdr:rowOff>
    </xdr:to>
    <xdr:cxnSp macro="">
      <xdr:nvCxnSpPr>
        <xdr:cNvPr id="132" name="直線コネクタ 131">
          <a:extLst>
            <a:ext uri="{FF2B5EF4-FFF2-40B4-BE49-F238E27FC236}">
              <a16:creationId xmlns:a16="http://schemas.microsoft.com/office/drawing/2014/main" id="{00000000-0008-0000-0600-000084000000}"/>
            </a:ext>
          </a:extLst>
        </xdr:cNvPr>
        <xdr:cNvCxnSpPr/>
      </xdr:nvCxnSpPr>
      <xdr:spPr>
        <a:xfrm>
          <a:off x="1130300" y="9915812"/>
          <a:ext cx="889000" cy="4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110176</xdr:rowOff>
    </xdr:from>
    <xdr:to>
      <xdr:col>10</xdr:col>
      <xdr:colOff>165100</xdr:colOff>
      <xdr:row>57</xdr:row>
      <xdr:rowOff>40326</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968500" y="971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56853</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752111" y="9486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85324</xdr:rowOff>
    </xdr:from>
    <xdr:to>
      <xdr:col>6</xdr:col>
      <xdr:colOff>38100</xdr:colOff>
      <xdr:row>57</xdr:row>
      <xdr:rowOff>15474</xdr:rowOff>
    </xdr:to>
    <xdr:sp macro="" textlink="">
      <xdr:nvSpPr>
        <xdr:cNvPr id="135" name="フローチャート: 判断 134">
          <a:extLst>
            <a:ext uri="{FF2B5EF4-FFF2-40B4-BE49-F238E27FC236}">
              <a16:creationId xmlns:a16="http://schemas.microsoft.com/office/drawing/2014/main" id="{00000000-0008-0000-0600-000087000000}"/>
            </a:ext>
          </a:extLst>
        </xdr:cNvPr>
        <xdr:cNvSpPr/>
      </xdr:nvSpPr>
      <xdr:spPr>
        <a:xfrm>
          <a:off x="1079500" y="9686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32001</xdr:rowOff>
    </xdr:from>
    <xdr:ext cx="534377"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863111" y="9461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37530</xdr:rowOff>
    </xdr:from>
    <xdr:to>
      <xdr:col>24</xdr:col>
      <xdr:colOff>114300</xdr:colOff>
      <xdr:row>55</xdr:row>
      <xdr:rowOff>139130</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4584700" y="9467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60407</xdr:rowOff>
    </xdr:from>
    <xdr:ext cx="534377" cy="259045"/>
    <xdr:sp macro="" textlink="">
      <xdr:nvSpPr>
        <xdr:cNvPr id="143" name="物件費該当値テキスト">
          <a:extLst>
            <a:ext uri="{FF2B5EF4-FFF2-40B4-BE49-F238E27FC236}">
              <a16:creationId xmlns:a16="http://schemas.microsoft.com/office/drawing/2014/main" id="{00000000-0008-0000-0600-00008F000000}"/>
            </a:ext>
          </a:extLst>
        </xdr:cNvPr>
        <xdr:cNvSpPr txBox="1"/>
      </xdr:nvSpPr>
      <xdr:spPr>
        <a:xfrm>
          <a:off x="4686300" y="9318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27325</xdr:rowOff>
    </xdr:from>
    <xdr:to>
      <xdr:col>20</xdr:col>
      <xdr:colOff>38100</xdr:colOff>
      <xdr:row>56</xdr:row>
      <xdr:rowOff>128925</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3746500" y="9628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145452</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3530111" y="9403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128742</xdr:rowOff>
    </xdr:from>
    <xdr:to>
      <xdr:col>15</xdr:col>
      <xdr:colOff>101600</xdr:colOff>
      <xdr:row>57</xdr:row>
      <xdr:rowOff>58892</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2857500" y="9729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50019</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2641111" y="9822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96607</xdr:rowOff>
    </xdr:from>
    <xdr:to>
      <xdr:col>10</xdr:col>
      <xdr:colOff>165100</xdr:colOff>
      <xdr:row>58</xdr:row>
      <xdr:rowOff>26757</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968500" y="9869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17884</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1752111" y="9961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92362</xdr:rowOff>
    </xdr:from>
    <xdr:to>
      <xdr:col>6</xdr:col>
      <xdr:colOff>38100</xdr:colOff>
      <xdr:row>58</xdr:row>
      <xdr:rowOff>22512</xdr:rowOff>
    </xdr:to>
    <xdr:sp macro="" textlink="">
      <xdr:nvSpPr>
        <xdr:cNvPr id="150" name="楕円 149">
          <a:extLst>
            <a:ext uri="{FF2B5EF4-FFF2-40B4-BE49-F238E27FC236}">
              <a16:creationId xmlns:a16="http://schemas.microsoft.com/office/drawing/2014/main" id="{00000000-0008-0000-0600-000096000000}"/>
            </a:ext>
          </a:extLst>
        </xdr:cNvPr>
        <xdr:cNvSpPr/>
      </xdr:nvSpPr>
      <xdr:spPr>
        <a:xfrm>
          <a:off x="1079500" y="9865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13639</xdr:rowOff>
    </xdr:from>
    <xdr:ext cx="534377" cy="259045"/>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863111" y="9957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id="{00000000-0008-0000-06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113091</xdr:rowOff>
    </xdr:from>
    <xdr:to>
      <xdr:col>24</xdr:col>
      <xdr:colOff>62865</xdr:colOff>
      <xdr:row>78</xdr:row>
      <xdr:rowOff>106049</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2114591"/>
          <a:ext cx="1270" cy="13645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109876</xdr:rowOff>
    </xdr:from>
    <xdr:ext cx="378565"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4829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106049</xdr:rowOff>
    </xdr:from>
    <xdr:to>
      <xdr:col>24</xdr:col>
      <xdr:colOff>152400</xdr:colOff>
      <xdr:row>78</xdr:row>
      <xdr:rowOff>106049</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4791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59768</xdr:rowOff>
    </xdr:from>
    <xdr:ext cx="534377"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1889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113091</xdr:rowOff>
    </xdr:from>
    <xdr:to>
      <xdr:col>24</xdr:col>
      <xdr:colOff>152400</xdr:colOff>
      <xdr:row>70</xdr:row>
      <xdr:rowOff>113091</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2114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72034</xdr:rowOff>
    </xdr:from>
    <xdr:to>
      <xdr:col>24</xdr:col>
      <xdr:colOff>63500</xdr:colOff>
      <xdr:row>78</xdr:row>
      <xdr:rowOff>101524</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3797300" y="13445134"/>
          <a:ext cx="838200" cy="29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45711</xdr:rowOff>
    </xdr:from>
    <xdr:ext cx="469744"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30759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22834</xdr:rowOff>
    </xdr:from>
    <xdr:to>
      <xdr:col>24</xdr:col>
      <xdr:colOff>114300</xdr:colOff>
      <xdr:row>77</xdr:row>
      <xdr:rowOff>124434</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3224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101524</xdr:rowOff>
    </xdr:from>
    <xdr:to>
      <xdr:col>19</xdr:col>
      <xdr:colOff>177800</xdr:colOff>
      <xdr:row>78</xdr:row>
      <xdr:rowOff>110302</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2908300" y="13474624"/>
          <a:ext cx="889000" cy="8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57217</xdr:rowOff>
    </xdr:from>
    <xdr:to>
      <xdr:col>20</xdr:col>
      <xdr:colOff>38100</xdr:colOff>
      <xdr:row>77</xdr:row>
      <xdr:rowOff>158817</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325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3894</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62428" y="13034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72126</xdr:rowOff>
    </xdr:from>
    <xdr:to>
      <xdr:col>15</xdr:col>
      <xdr:colOff>50800</xdr:colOff>
      <xdr:row>78</xdr:row>
      <xdr:rowOff>110302</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a:off x="2019300" y="13445226"/>
          <a:ext cx="889000" cy="38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68098</xdr:rowOff>
    </xdr:from>
    <xdr:to>
      <xdr:col>15</xdr:col>
      <xdr:colOff>101600</xdr:colOff>
      <xdr:row>77</xdr:row>
      <xdr:rowOff>169698</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3269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14775</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428" y="13044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72126</xdr:rowOff>
    </xdr:from>
    <xdr:to>
      <xdr:col>10</xdr:col>
      <xdr:colOff>114300</xdr:colOff>
      <xdr:row>78</xdr:row>
      <xdr:rowOff>92517</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flipV="1">
          <a:off x="1130300" y="13445226"/>
          <a:ext cx="889000" cy="20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50633</xdr:rowOff>
    </xdr:from>
    <xdr:to>
      <xdr:col>10</xdr:col>
      <xdr:colOff>165100</xdr:colOff>
      <xdr:row>77</xdr:row>
      <xdr:rowOff>152233</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3252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168760</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8" y="13027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41625</xdr:rowOff>
    </xdr:from>
    <xdr:to>
      <xdr:col>6</xdr:col>
      <xdr:colOff>38100</xdr:colOff>
      <xdr:row>77</xdr:row>
      <xdr:rowOff>143225</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3243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159752</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8" y="13018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21234</xdr:rowOff>
    </xdr:from>
    <xdr:to>
      <xdr:col>24</xdr:col>
      <xdr:colOff>114300</xdr:colOff>
      <xdr:row>78</xdr:row>
      <xdr:rowOff>122834</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3394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107611</xdr:rowOff>
    </xdr:from>
    <xdr:ext cx="469744"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3309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50724</xdr:rowOff>
    </xdr:from>
    <xdr:to>
      <xdr:col>20</xdr:col>
      <xdr:colOff>38100</xdr:colOff>
      <xdr:row>78</xdr:row>
      <xdr:rowOff>152324</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3423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179017</xdr:colOff>
      <xdr:row>78</xdr:row>
      <xdr:rowOff>143451</xdr:rowOff>
    </xdr:from>
    <xdr:ext cx="378565"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608017" y="135165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59502</xdr:rowOff>
    </xdr:from>
    <xdr:to>
      <xdr:col>15</xdr:col>
      <xdr:colOff>101600</xdr:colOff>
      <xdr:row>78</xdr:row>
      <xdr:rowOff>161102</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3432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78</xdr:row>
      <xdr:rowOff>152229</xdr:rowOff>
    </xdr:from>
    <xdr:ext cx="378565"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719017" y="135253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21326</xdr:rowOff>
    </xdr:from>
    <xdr:to>
      <xdr:col>10</xdr:col>
      <xdr:colOff>165100</xdr:colOff>
      <xdr:row>78</xdr:row>
      <xdr:rowOff>122926</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3394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114053</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784428" y="13487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41717</xdr:rowOff>
    </xdr:from>
    <xdr:to>
      <xdr:col>6</xdr:col>
      <xdr:colOff>38100</xdr:colOff>
      <xdr:row>78</xdr:row>
      <xdr:rowOff>143317</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3414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134444</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895428" y="13507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a:extLst>
            <a:ext uri="{FF2B5EF4-FFF2-40B4-BE49-F238E27FC236}">
              <a16:creationId xmlns:a16="http://schemas.microsoft.com/office/drawing/2014/main" id="{00000000-0008-0000-06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161931</xdr:rowOff>
    </xdr:from>
    <xdr:to>
      <xdr:col>24</xdr:col>
      <xdr:colOff>62865</xdr:colOff>
      <xdr:row>98</xdr:row>
      <xdr:rowOff>163931</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4633595" y="15420981"/>
          <a:ext cx="1270" cy="1545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167758</xdr:rowOff>
    </xdr:from>
    <xdr:ext cx="534377" cy="259045"/>
    <xdr:sp macro="" textlink="">
      <xdr:nvSpPr>
        <xdr:cNvPr id="232" name="扶助費最小値テキスト">
          <a:extLst>
            <a:ext uri="{FF2B5EF4-FFF2-40B4-BE49-F238E27FC236}">
              <a16:creationId xmlns:a16="http://schemas.microsoft.com/office/drawing/2014/main" id="{00000000-0008-0000-0600-0000E8000000}"/>
            </a:ext>
          </a:extLst>
        </xdr:cNvPr>
        <xdr:cNvSpPr txBox="1"/>
      </xdr:nvSpPr>
      <xdr:spPr>
        <a:xfrm>
          <a:off x="4686300" y="16969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163931</xdr:rowOff>
    </xdr:from>
    <xdr:to>
      <xdr:col>24</xdr:col>
      <xdr:colOff>152400</xdr:colOff>
      <xdr:row>98</xdr:row>
      <xdr:rowOff>163931</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6966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108608</xdr:rowOff>
    </xdr:from>
    <xdr:ext cx="599010" cy="259045"/>
    <xdr:sp macro="" textlink="">
      <xdr:nvSpPr>
        <xdr:cNvPr id="234" name="扶助費最大値テキスト">
          <a:extLst>
            <a:ext uri="{FF2B5EF4-FFF2-40B4-BE49-F238E27FC236}">
              <a16:creationId xmlns:a16="http://schemas.microsoft.com/office/drawing/2014/main" id="{00000000-0008-0000-0600-0000EA000000}"/>
            </a:ext>
          </a:extLst>
        </xdr:cNvPr>
        <xdr:cNvSpPr txBox="1"/>
      </xdr:nvSpPr>
      <xdr:spPr>
        <a:xfrm>
          <a:off x="4686300" y="15196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161931</xdr:rowOff>
    </xdr:from>
    <xdr:to>
      <xdr:col>24</xdr:col>
      <xdr:colOff>152400</xdr:colOff>
      <xdr:row>89</xdr:row>
      <xdr:rowOff>161931</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5420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80778</xdr:rowOff>
    </xdr:from>
    <xdr:to>
      <xdr:col>24</xdr:col>
      <xdr:colOff>63500</xdr:colOff>
      <xdr:row>97</xdr:row>
      <xdr:rowOff>163074</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3797300" y="16368528"/>
          <a:ext cx="838200" cy="425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86168</xdr:rowOff>
    </xdr:from>
    <xdr:ext cx="534377" cy="259045"/>
    <xdr:sp macro="" textlink="">
      <xdr:nvSpPr>
        <xdr:cNvPr id="237" name="扶助費平均値テキスト">
          <a:extLst>
            <a:ext uri="{FF2B5EF4-FFF2-40B4-BE49-F238E27FC236}">
              <a16:creationId xmlns:a16="http://schemas.microsoft.com/office/drawing/2014/main" id="{00000000-0008-0000-0600-0000ED000000}"/>
            </a:ext>
          </a:extLst>
        </xdr:cNvPr>
        <xdr:cNvSpPr txBox="1"/>
      </xdr:nvSpPr>
      <xdr:spPr>
        <a:xfrm>
          <a:off x="4686300" y="163739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107741</xdr:rowOff>
    </xdr:from>
    <xdr:to>
      <xdr:col>24</xdr:col>
      <xdr:colOff>114300</xdr:colOff>
      <xdr:row>96</xdr:row>
      <xdr:rowOff>37891</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4584700" y="16395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163074</xdr:rowOff>
    </xdr:from>
    <xdr:to>
      <xdr:col>19</xdr:col>
      <xdr:colOff>177800</xdr:colOff>
      <xdr:row>98</xdr:row>
      <xdr:rowOff>52279</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908300" y="16793724"/>
          <a:ext cx="889000" cy="60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4414</xdr:rowOff>
    </xdr:from>
    <xdr:to>
      <xdr:col>20</xdr:col>
      <xdr:colOff>38100</xdr:colOff>
      <xdr:row>98</xdr:row>
      <xdr:rowOff>106014</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3746500" y="16806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97141</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3530111" y="16899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52279</xdr:rowOff>
    </xdr:from>
    <xdr:to>
      <xdr:col>15</xdr:col>
      <xdr:colOff>50800</xdr:colOff>
      <xdr:row>98</xdr:row>
      <xdr:rowOff>103429</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2019300" y="16854379"/>
          <a:ext cx="889000" cy="51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66650</xdr:rowOff>
    </xdr:from>
    <xdr:to>
      <xdr:col>15</xdr:col>
      <xdr:colOff>101600</xdr:colOff>
      <xdr:row>98</xdr:row>
      <xdr:rowOff>168250</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2857500" y="16868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159377</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641111" y="16961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103429</xdr:rowOff>
    </xdr:from>
    <xdr:to>
      <xdr:col>10</xdr:col>
      <xdr:colOff>114300</xdr:colOff>
      <xdr:row>98</xdr:row>
      <xdr:rowOff>104248</xdr:rowOff>
    </xdr:to>
    <xdr:cxnSp macro="">
      <xdr:nvCxnSpPr>
        <xdr:cNvPr id="245" name="直線コネクタ 244">
          <a:extLst>
            <a:ext uri="{FF2B5EF4-FFF2-40B4-BE49-F238E27FC236}">
              <a16:creationId xmlns:a16="http://schemas.microsoft.com/office/drawing/2014/main" id="{00000000-0008-0000-0600-0000F5000000}"/>
            </a:ext>
          </a:extLst>
        </xdr:cNvPr>
        <xdr:cNvCxnSpPr/>
      </xdr:nvCxnSpPr>
      <xdr:spPr>
        <a:xfrm flipV="1">
          <a:off x="1130300" y="16905529"/>
          <a:ext cx="889000" cy="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118771</xdr:rowOff>
    </xdr:from>
    <xdr:to>
      <xdr:col>10</xdr:col>
      <xdr:colOff>165100</xdr:colOff>
      <xdr:row>99</xdr:row>
      <xdr:rowOff>48921</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968500" y="16920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40048</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752111" y="17013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118390</xdr:rowOff>
    </xdr:from>
    <xdr:to>
      <xdr:col>6</xdr:col>
      <xdr:colOff>38100</xdr:colOff>
      <xdr:row>99</xdr:row>
      <xdr:rowOff>48540</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079500" y="1692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39667</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863111" y="17013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29978</xdr:rowOff>
    </xdr:from>
    <xdr:to>
      <xdr:col>24</xdr:col>
      <xdr:colOff>114300</xdr:colOff>
      <xdr:row>95</xdr:row>
      <xdr:rowOff>131578</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4584700" y="16317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52855</xdr:rowOff>
    </xdr:from>
    <xdr:ext cx="534377" cy="259045"/>
    <xdr:sp macro="" textlink="">
      <xdr:nvSpPr>
        <xdr:cNvPr id="256" name="扶助費該当値テキスト">
          <a:extLst>
            <a:ext uri="{FF2B5EF4-FFF2-40B4-BE49-F238E27FC236}">
              <a16:creationId xmlns:a16="http://schemas.microsoft.com/office/drawing/2014/main" id="{00000000-0008-0000-0600-000000010000}"/>
            </a:ext>
          </a:extLst>
        </xdr:cNvPr>
        <xdr:cNvSpPr txBox="1"/>
      </xdr:nvSpPr>
      <xdr:spPr>
        <a:xfrm>
          <a:off x="4686300" y="16169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112274</xdr:rowOff>
    </xdr:from>
    <xdr:to>
      <xdr:col>20</xdr:col>
      <xdr:colOff>38100</xdr:colOff>
      <xdr:row>98</xdr:row>
      <xdr:rowOff>42424</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3746500" y="16742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58951</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3530111" y="16518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1479</xdr:rowOff>
    </xdr:from>
    <xdr:to>
      <xdr:col>15</xdr:col>
      <xdr:colOff>101600</xdr:colOff>
      <xdr:row>98</xdr:row>
      <xdr:rowOff>103079</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2857500" y="16803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119606</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2641111" y="16578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52629</xdr:rowOff>
    </xdr:from>
    <xdr:to>
      <xdr:col>10</xdr:col>
      <xdr:colOff>165100</xdr:colOff>
      <xdr:row>98</xdr:row>
      <xdr:rowOff>154229</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968500" y="16854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170756</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1752111" y="16629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53448</xdr:rowOff>
    </xdr:from>
    <xdr:to>
      <xdr:col>6</xdr:col>
      <xdr:colOff>38100</xdr:colOff>
      <xdr:row>98</xdr:row>
      <xdr:rowOff>155048</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079500" y="16855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125</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863111" y="16630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a:extLst>
            <a:ext uri="{FF2B5EF4-FFF2-40B4-BE49-F238E27FC236}">
              <a16:creationId xmlns:a16="http://schemas.microsoft.com/office/drawing/2014/main" id="{00000000-0008-0000-06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33</xdr:row>
      <xdr:rowOff>137564</xdr:rowOff>
    </xdr:from>
    <xdr:to>
      <xdr:col>54</xdr:col>
      <xdr:colOff>189865</xdr:colOff>
      <xdr:row>38</xdr:row>
      <xdr:rowOff>74183</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10475595" y="5795414"/>
          <a:ext cx="1270" cy="7938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78010</xdr:rowOff>
    </xdr:from>
    <xdr:ext cx="534377" cy="259045"/>
    <xdr:sp macro="" textlink="">
      <xdr:nvSpPr>
        <xdr:cNvPr id="291" name="補助費等最小値テキスト">
          <a:extLst>
            <a:ext uri="{FF2B5EF4-FFF2-40B4-BE49-F238E27FC236}">
              <a16:creationId xmlns:a16="http://schemas.microsoft.com/office/drawing/2014/main" id="{00000000-0008-0000-0600-000023010000}"/>
            </a:ext>
          </a:extLst>
        </xdr:cNvPr>
        <xdr:cNvSpPr txBox="1"/>
      </xdr:nvSpPr>
      <xdr:spPr>
        <a:xfrm>
          <a:off x="10528300" y="6593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74183</xdr:rowOff>
    </xdr:from>
    <xdr:to>
      <xdr:col>55</xdr:col>
      <xdr:colOff>88900</xdr:colOff>
      <xdr:row>38</xdr:row>
      <xdr:rowOff>74183</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6589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84241</xdr:rowOff>
    </xdr:from>
    <xdr:ext cx="599010" cy="259045"/>
    <xdr:sp macro="" textlink="">
      <xdr:nvSpPr>
        <xdr:cNvPr id="293" name="補助費等最大値テキスト">
          <a:extLst>
            <a:ext uri="{FF2B5EF4-FFF2-40B4-BE49-F238E27FC236}">
              <a16:creationId xmlns:a16="http://schemas.microsoft.com/office/drawing/2014/main" id="{00000000-0008-0000-0600-000025010000}"/>
            </a:ext>
          </a:extLst>
        </xdr:cNvPr>
        <xdr:cNvSpPr txBox="1"/>
      </xdr:nvSpPr>
      <xdr:spPr>
        <a:xfrm>
          <a:off x="10528300" y="5570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151,577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137564</xdr:rowOff>
    </xdr:from>
    <xdr:to>
      <xdr:col>55</xdr:col>
      <xdr:colOff>88900</xdr:colOff>
      <xdr:row>33</xdr:row>
      <xdr:rowOff>137564</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10388600" y="5795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31677</xdr:rowOff>
    </xdr:from>
    <xdr:to>
      <xdr:col>55</xdr:col>
      <xdr:colOff>0</xdr:colOff>
      <xdr:row>35</xdr:row>
      <xdr:rowOff>26778</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9639300" y="5346627"/>
          <a:ext cx="838200" cy="680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116274</xdr:rowOff>
    </xdr:from>
    <xdr:ext cx="534377" cy="259045"/>
    <xdr:sp macro="" textlink="">
      <xdr:nvSpPr>
        <xdr:cNvPr id="296" name="補助費等平均値テキスト">
          <a:extLst>
            <a:ext uri="{FF2B5EF4-FFF2-40B4-BE49-F238E27FC236}">
              <a16:creationId xmlns:a16="http://schemas.microsoft.com/office/drawing/2014/main" id="{00000000-0008-0000-0600-000028010000}"/>
            </a:ext>
          </a:extLst>
        </xdr:cNvPr>
        <xdr:cNvSpPr txBox="1"/>
      </xdr:nvSpPr>
      <xdr:spPr>
        <a:xfrm>
          <a:off x="10528300" y="62884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137847</xdr:rowOff>
    </xdr:from>
    <xdr:to>
      <xdr:col>55</xdr:col>
      <xdr:colOff>50800</xdr:colOff>
      <xdr:row>37</xdr:row>
      <xdr:rowOff>67997</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10426700" y="6310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31677</xdr:rowOff>
    </xdr:from>
    <xdr:to>
      <xdr:col>50</xdr:col>
      <xdr:colOff>114300</xdr:colOff>
      <xdr:row>36</xdr:row>
      <xdr:rowOff>45426</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8750300" y="5346627"/>
          <a:ext cx="889000" cy="870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32</xdr:row>
      <xdr:rowOff>166173</xdr:rowOff>
    </xdr:from>
    <xdr:to>
      <xdr:col>50</xdr:col>
      <xdr:colOff>165100</xdr:colOff>
      <xdr:row>33</xdr:row>
      <xdr:rowOff>96323</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9588500" y="5652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87450</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9339795" y="5745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45426</xdr:rowOff>
    </xdr:from>
    <xdr:to>
      <xdr:col>45</xdr:col>
      <xdr:colOff>177800</xdr:colOff>
      <xdr:row>36</xdr:row>
      <xdr:rowOff>104175</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flipV="1">
          <a:off x="7861300" y="6217626"/>
          <a:ext cx="889000" cy="58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1529</xdr:rowOff>
    </xdr:from>
    <xdr:to>
      <xdr:col>46</xdr:col>
      <xdr:colOff>38100</xdr:colOff>
      <xdr:row>37</xdr:row>
      <xdr:rowOff>103129</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8699500" y="6345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94256</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8483111" y="6437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104175</xdr:rowOff>
    </xdr:from>
    <xdr:to>
      <xdr:col>41</xdr:col>
      <xdr:colOff>50800</xdr:colOff>
      <xdr:row>36</xdr:row>
      <xdr:rowOff>133430</xdr:rowOff>
    </xdr:to>
    <xdr:cxnSp macro="">
      <xdr:nvCxnSpPr>
        <xdr:cNvPr id="304" name="直線コネクタ 303">
          <a:extLst>
            <a:ext uri="{FF2B5EF4-FFF2-40B4-BE49-F238E27FC236}">
              <a16:creationId xmlns:a16="http://schemas.microsoft.com/office/drawing/2014/main" id="{00000000-0008-0000-0600-000030010000}"/>
            </a:ext>
          </a:extLst>
        </xdr:cNvPr>
        <xdr:cNvCxnSpPr/>
      </xdr:nvCxnSpPr>
      <xdr:spPr>
        <a:xfrm flipV="1">
          <a:off x="6972300" y="6276375"/>
          <a:ext cx="889000" cy="29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21960</xdr:rowOff>
    </xdr:from>
    <xdr:to>
      <xdr:col>41</xdr:col>
      <xdr:colOff>101600</xdr:colOff>
      <xdr:row>37</xdr:row>
      <xdr:rowOff>123560</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7810500" y="6365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114687</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594111" y="6458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39196</xdr:rowOff>
    </xdr:from>
    <xdr:to>
      <xdr:col>36</xdr:col>
      <xdr:colOff>165100</xdr:colOff>
      <xdr:row>37</xdr:row>
      <xdr:rowOff>140796</xdr:rowOff>
    </xdr:to>
    <xdr:sp macro="" textlink="">
      <xdr:nvSpPr>
        <xdr:cNvPr id="307" name="フローチャート: 判断 306">
          <a:extLst>
            <a:ext uri="{FF2B5EF4-FFF2-40B4-BE49-F238E27FC236}">
              <a16:creationId xmlns:a16="http://schemas.microsoft.com/office/drawing/2014/main" id="{00000000-0008-0000-0600-000033010000}"/>
            </a:ext>
          </a:extLst>
        </xdr:cNvPr>
        <xdr:cNvSpPr/>
      </xdr:nvSpPr>
      <xdr:spPr>
        <a:xfrm>
          <a:off x="6921500" y="6382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131923</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05111" y="6475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147428</xdr:rowOff>
    </xdr:from>
    <xdr:to>
      <xdr:col>55</xdr:col>
      <xdr:colOff>50800</xdr:colOff>
      <xdr:row>35</xdr:row>
      <xdr:rowOff>77578</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10426700" y="597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170305</xdr:rowOff>
    </xdr:from>
    <xdr:ext cx="599010" cy="259045"/>
    <xdr:sp macro="" textlink="">
      <xdr:nvSpPr>
        <xdr:cNvPr id="315" name="補助費等該当値テキスト">
          <a:extLst>
            <a:ext uri="{FF2B5EF4-FFF2-40B4-BE49-F238E27FC236}">
              <a16:creationId xmlns:a16="http://schemas.microsoft.com/office/drawing/2014/main" id="{00000000-0008-0000-0600-00003B010000}"/>
            </a:ext>
          </a:extLst>
        </xdr:cNvPr>
        <xdr:cNvSpPr txBox="1"/>
      </xdr:nvSpPr>
      <xdr:spPr>
        <a:xfrm>
          <a:off x="10528300" y="5828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30</xdr:row>
      <xdr:rowOff>152327</xdr:rowOff>
    </xdr:from>
    <xdr:to>
      <xdr:col>50</xdr:col>
      <xdr:colOff>165100</xdr:colOff>
      <xdr:row>31</xdr:row>
      <xdr:rowOff>82477</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9588500" y="5295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29</xdr:row>
      <xdr:rowOff>99004</xdr:rowOff>
    </xdr:from>
    <xdr:ext cx="599010"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9339795" y="5071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166076</xdr:rowOff>
    </xdr:from>
    <xdr:to>
      <xdr:col>46</xdr:col>
      <xdr:colOff>38100</xdr:colOff>
      <xdr:row>36</xdr:row>
      <xdr:rowOff>96226</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8699500" y="6166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112753</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8483111" y="5942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53375</xdr:rowOff>
    </xdr:from>
    <xdr:to>
      <xdr:col>41</xdr:col>
      <xdr:colOff>101600</xdr:colOff>
      <xdr:row>36</xdr:row>
      <xdr:rowOff>154975</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7810500" y="6225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52</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7594111" y="6000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82630</xdr:rowOff>
    </xdr:from>
    <xdr:to>
      <xdr:col>36</xdr:col>
      <xdr:colOff>165100</xdr:colOff>
      <xdr:row>37</xdr:row>
      <xdr:rowOff>12780</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6921500" y="625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29307</xdr:rowOff>
    </xdr:from>
    <xdr:ext cx="534377"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705111" y="6030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a:extLst>
            <a:ext uri="{FF2B5EF4-FFF2-40B4-BE49-F238E27FC236}">
              <a16:creationId xmlns:a16="http://schemas.microsoft.com/office/drawing/2014/main" id="{00000000-0008-0000-0600-00005A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102690</xdr:rowOff>
    </xdr:from>
    <xdr:to>
      <xdr:col>54</xdr:col>
      <xdr:colOff>189865</xdr:colOff>
      <xdr:row>58</xdr:row>
      <xdr:rowOff>71654</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flipV="1">
          <a:off x="10475595" y="8675190"/>
          <a:ext cx="1270" cy="1340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75481</xdr:rowOff>
    </xdr:from>
    <xdr:ext cx="534377" cy="259045"/>
    <xdr:sp macro="" textlink="">
      <xdr:nvSpPr>
        <xdr:cNvPr id="348" name="普通建設事業費最小値テキスト">
          <a:extLst>
            <a:ext uri="{FF2B5EF4-FFF2-40B4-BE49-F238E27FC236}">
              <a16:creationId xmlns:a16="http://schemas.microsoft.com/office/drawing/2014/main" id="{00000000-0008-0000-0600-00005C010000}"/>
            </a:ext>
          </a:extLst>
        </xdr:cNvPr>
        <xdr:cNvSpPr txBox="1"/>
      </xdr:nvSpPr>
      <xdr:spPr>
        <a:xfrm>
          <a:off x="10528300" y="10019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71654</xdr:rowOff>
    </xdr:from>
    <xdr:to>
      <xdr:col>55</xdr:col>
      <xdr:colOff>88900</xdr:colOff>
      <xdr:row>58</xdr:row>
      <xdr:rowOff>71654</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10388600" y="10015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49367</xdr:rowOff>
    </xdr:from>
    <xdr:ext cx="599010" cy="259045"/>
    <xdr:sp macro="" textlink="">
      <xdr:nvSpPr>
        <xdr:cNvPr id="350" name="普通建設事業費最大値テキスト">
          <a:extLst>
            <a:ext uri="{FF2B5EF4-FFF2-40B4-BE49-F238E27FC236}">
              <a16:creationId xmlns:a16="http://schemas.microsoft.com/office/drawing/2014/main" id="{00000000-0008-0000-0600-00005E010000}"/>
            </a:ext>
          </a:extLst>
        </xdr:cNvPr>
        <xdr:cNvSpPr txBox="1"/>
      </xdr:nvSpPr>
      <xdr:spPr>
        <a:xfrm>
          <a:off x="10528300" y="84504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102690</xdr:rowOff>
    </xdr:from>
    <xdr:to>
      <xdr:col>55</xdr:col>
      <xdr:colOff>88900</xdr:colOff>
      <xdr:row>50</xdr:row>
      <xdr:rowOff>102690</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10388600" y="8675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75044</xdr:rowOff>
    </xdr:from>
    <xdr:to>
      <xdr:col>55</xdr:col>
      <xdr:colOff>0</xdr:colOff>
      <xdr:row>56</xdr:row>
      <xdr:rowOff>120497</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9639300" y="9676244"/>
          <a:ext cx="838200" cy="45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58328</xdr:rowOff>
    </xdr:from>
    <xdr:ext cx="534377" cy="259045"/>
    <xdr:sp macro="" textlink="">
      <xdr:nvSpPr>
        <xdr:cNvPr id="353" name="普通建設事業費平均値テキスト">
          <a:extLst>
            <a:ext uri="{FF2B5EF4-FFF2-40B4-BE49-F238E27FC236}">
              <a16:creationId xmlns:a16="http://schemas.microsoft.com/office/drawing/2014/main" id="{00000000-0008-0000-0600-000061010000}"/>
            </a:ext>
          </a:extLst>
        </xdr:cNvPr>
        <xdr:cNvSpPr txBox="1"/>
      </xdr:nvSpPr>
      <xdr:spPr>
        <a:xfrm>
          <a:off x="10528300" y="96595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79901</xdr:rowOff>
    </xdr:from>
    <xdr:to>
      <xdr:col>55</xdr:col>
      <xdr:colOff>50800</xdr:colOff>
      <xdr:row>57</xdr:row>
      <xdr:rowOff>10051</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10426700" y="9681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120497</xdr:rowOff>
    </xdr:from>
    <xdr:to>
      <xdr:col>50</xdr:col>
      <xdr:colOff>114300</xdr:colOff>
      <xdr:row>57</xdr:row>
      <xdr:rowOff>159032</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flipV="1">
          <a:off x="8750300" y="9721697"/>
          <a:ext cx="889000" cy="209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97320</xdr:rowOff>
    </xdr:from>
    <xdr:to>
      <xdr:col>50</xdr:col>
      <xdr:colOff>165100</xdr:colOff>
      <xdr:row>57</xdr:row>
      <xdr:rowOff>27470</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9588500" y="9698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18597</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9372111" y="9791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50295</xdr:rowOff>
    </xdr:from>
    <xdr:to>
      <xdr:col>45</xdr:col>
      <xdr:colOff>177800</xdr:colOff>
      <xdr:row>57</xdr:row>
      <xdr:rowOff>159032</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a:off x="7861300" y="9822945"/>
          <a:ext cx="889000" cy="108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57514</xdr:rowOff>
    </xdr:from>
    <xdr:to>
      <xdr:col>46</xdr:col>
      <xdr:colOff>38100</xdr:colOff>
      <xdr:row>56</xdr:row>
      <xdr:rowOff>159114</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8699500" y="9658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4191</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8483111" y="9433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50295</xdr:rowOff>
    </xdr:from>
    <xdr:to>
      <xdr:col>41</xdr:col>
      <xdr:colOff>50800</xdr:colOff>
      <xdr:row>57</xdr:row>
      <xdr:rowOff>100229</xdr:rowOff>
    </xdr:to>
    <xdr:cxnSp macro="">
      <xdr:nvCxnSpPr>
        <xdr:cNvPr id="361" name="直線コネクタ 360">
          <a:extLst>
            <a:ext uri="{FF2B5EF4-FFF2-40B4-BE49-F238E27FC236}">
              <a16:creationId xmlns:a16="http://schemas.microsoft.com/office/drawing/2014/main" id="{00000000-0008-0000-0600-000069010000}"/>
            </a:ext>
          </a:extLst>
        </xdr:cNvPr>
        <xdr:cNvCxnSpPr/>
      </xdr:nvCxnSpPr>
      <xdr:spPr>
        <a:xfrm flipV="1">
          <a:off x="6972300" y="9822945"/>
          <a:ext cx="889000" cy="49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97518</xdr:rowOff>
    </xdr:from>
    <xdr:to>
      <xdr:col>41</xdr:col>
      <xdr:colOff>101600</xdr:colOff>
      <xdr:row>57</xdr:row>
      <xdr:rowOff>27668</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7810500" y="9698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44195</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7594111" y="9473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99149</xdr:rowOff>
    </xdr:from>
    <xdr:to>
      <xdr:col>36</xdr:col>
      <xdr:colOff>165100</xdr:colOff>
      <xdr:row>57</xdr:row>
      <xdr:rowOff>29299</xdr:rowOff>
    </xdr:to>
    <xdr:sp macro="" textlink="">
      <xdr:nvSpPr>
        <xdr:cNvPr id="364" name="フローチャート: 判断 363">
          <a:extLst>
            <a:ext uri="{FF2B5EF4-FFF2-40B4-BE49-F238E27FC236}">
              <a16:creationId xmlns:a16="http://schemas.microsoft.com/office/drawing/2014/main" id="{00000000-0008-0000-0600-00006C010000}"/>
            </a:ext>
          </a:extLst>
        </xdr:cNvPr>
        <xdr:cNvSpPr/>
      </xdr:nvSpPr>
      <xdr:spPr>
        <a:xfrm>
          <a:off x="6921500" y="9700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45826</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705111" y="9475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24244</xdr:rowOff>
    </xdr:from>
    <xdr:to>
      <xdr:col>55</xdr:col>
      <xdr:colOff>50800</xdr:colOff>
      <xdr:row>56</xdr:row>
      <xdr:rowOff>125844</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10426700" y="9625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47121</xdr:rowOff>
    </xdr:from>
    <xdr:ext cx="534377" cy="259045"/>
    <xdr:sp macro="" textlink="">
      <xdr:nvSpPr>
        <xdr:cNvPr id="372" name="普通建設事業費該当値テキスト">
          <a:extLst>
            <a:ext uri="{FF2B5EF4-FFF2-40B4-BE49-F238E27FC236}">
              <a16:creationId xmlns:a16="http://schemas.microsoft.com/office/drawing/2014/main" id="{00000000-0008-0000-0600-000074010000}"/>
            </a:ext>
          </a:extLst>
        </xdr:cNvPr>
        <xdr:cNvSpPr txBox="1"/>
      </xdr:nvSpPr>
      <xdr:spPr>
        <a:xfrm>
          <a:off x="10528300" y="9476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69697</xdr:rowOff>
    </xdr:from>
    <xdr:to>
      <xdr:col>50</xdr:col>
      <xdr:colOff>165100</xdr:colOff>
      <xdr:row>56</xdr:row>
      <xdr:rowOff>171297</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9588500" y="9670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16374</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9372111" y="9446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108232</xdr:rowOff>
    </xdr:from>
    <xdr:to>
      <xdr:col>46</xdr:col>
      <xdr:colOff>38100</xdr:colOff>
      <xdr:row>58</xdr:row>
      <xdr:rowOff>38382</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8699500" y="9880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29509</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8483111" y="9973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170945</xdr:rowOff>
    </xdr:from>
    <xdr:to>
      <xdr:col>41</xdr:col>
      <xdr:colOff>101600</xdr:colOff>
      <xdr:row>57</xdr:row>
      <xdr:rowOff>101095</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7810500" y="9772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92222</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7594111" y="9864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49429</xdr:rowOff>
    </xdr:from>
    <xdr:to>
      <xdr:col>36</xdr:col>
      <xdr:colOff>165100</xdr:colOff>
      <xdr:row>57</xdr:row>
      <xdr:rowOff>151029</xdr:rowOff>
    </xdr:to>
    <xdr:sp macro="" textlink="">
      <xdr:nvSpPr>
        <xdr:cNvPr id="379" name="楕円 378">
          <a:extLst>
            <a:ext uri="{FF2B5EF4-FFF2-40B4-BE49-F238E27FC236}">
              <a16:creationId xmlns:a16="http://schemas.microsoft.com/office/drawing/2014/main" id="{00000000-0008-0000-0600-00007B010000}"/>
            </a:ext>
          </a:extLst>
        </xdr:cNvPr>
        <xdr:cNvSpPr/>
      </xdr:nvSpPr>
      <xdr:spPr>
        <a:xfrm>
          <a:off x="6921500" y="9822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142156</xdr:rowOff>
    </xdr:from>
    <xdr:ext cx="534377"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705111" y="9914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普通建設事業費 （ うち新規整備　）グラフ枠">
          <a:extLst>
            <a:ext uri="{FF2B5EF4-FFF2-40B4-BE49-F238E27FC236}">
              <a16:creationId xmlns:a16="http://schemas.microsoft.com/office/drawing/2014/main" id="{00000000-0008-0000-0600-000093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35840</xdr:rowOff>
    </xdr:from>
    <xdr:to>
      <xdr:col>54</xdr:col>
      <xdr:colOff>189865</xdr:colOff>
      <xdr:row>79</xdr:row>
      <xdr:rowOff>44450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10475595" y="12208790"/>
          <a:ext cx="1270" cy="1380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5" name="普通建設事業費 （ うち新規整備　）最小値テキスト">
          <a:extLst>
            <a:ext uri="{FF2B5EF4-FFF2-40B4-BE49-F238E27FC236}">
              <a16:creationId xmlns:a16="http://schemas.microsoft.com/office/drawing/2014/main" id="{00000000-0008-0000-0600-000095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153967</xdr:rowOff>
    </xdr:from>
    <xdr:ext cx="534377" cy="259045"/>
    <xdr:sp macro="" textlink="">
      <xdr:nvSpPr>
        <xdr:cNvPr id="407" name="普通建設事業費 （ うち新規整備　）最大値テキスト">
          <a:extLst>
            <a:ext uri="{FF2B5EF4-FFF2-40B4-BE49-F238E27FC236}">
              <a16:creationId xmlns:a16="http://schemas.microsoft.com/office/drawing/2014/main" id="{00000000-0008-0000-0600-000097010000}"/>
            </a:ext>
          </a:extLst>
        </xdr:cNvPr>
        <xdr:cNvSpPr txBox="1"/>
      </xdr:nvSpPr>
      <xdr:spPr>
        <a:xfrm>
          <a:off x="10528300" y="11984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35840</xdr:rowOff>
    </xdr:from>
    <xdr:to>
      <xdr:col>55</xdr:col>
      <xdr:colOff>88900</xdr:colOff>
      <xdr:row>71</xdr:row>
      <xdr:rowOff>35840</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10388600" y="12208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90494</xdr:rowOff>
    </xdr:from>
    <xdr:to>
      <xdr:col>55</xdr:col>
      <xdr:colOff>0</xdr:colOff>
      <xdr:row>78</xdr:row>
      <xdr:rowOff>42965</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flipV="1">
          <a:off x="9639300" y="13292144"/>
          <a:ext cx="838200" cy="123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48849</xdr:rowOff>
    </xdr:from>
    <xdr:ext cx="534377" cy="259045"/>
    <xdr:sp macro="" textlink="">
      <xdr:nvSpPr>
        <xdr:cNvPr id="410" name="普通建設事業費 （ うち新規整備　）平均値テキスト">
          <a:extLst>
            <a:ext uri="{FF2B5EF4-FFF2-40B4-BE49-F238E27FC236}">
              <a16:creationId xmlns:a16="http://schemas.microsoft.com/office/drawing/2014/main" id="{00000000-0008-0000-0600-00009A010000}"/>
            </a:ext>
          </a:extLst>
        </xdr:cNvPr>
        <xdr:cNvSpPr txBox="1"/>
      </xdr:nvSpPr>
      <xdr:spPr>
        <a:xfrm>
          <a:off x="10528300" y="132504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70422</xdr:rowOff>
    </xdr:from>
    <xdr:to>
      <xdr:col>55</xdr:col>
      <xdr:colOff>50800</xdr:colOff>
      <xdr:row>78</xdr:row>
      <xdr:rowOff>572</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10426700" y="1327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42965</xdr:rowOff>
    </xdr:from>
    <xdr:to>
      <xdr:col>50</xdr:col>
      <xdr:colOff>114300</xdr:colOff>
      <xdr:row>78</xdr:row>
      <xdr:rowOff>90512</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flipV="1">
          <a:off x="8750300" y="13416065"/>
          <a:ext cx="889000" cy="47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86919</xdr:rowOff>
    </xdr:from>
    <xdr:to>
      <xdr:col>50</xdr:col>
      <xdr:colOff>165100</xdr:colOff>
      <xdr:row>78</xdr:row>
      <xdr:rowOff>17069</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9588500" y="13288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33596</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9372111" y="13063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39630</xdr:rowOff>
    </xdr:from>
    <xdr:to>
      <xdr:col>45</xdr:col>
      <xdr:colOff>177800</xdr:colOff>
      <xdr:row>78</xdr:row>
      <xdr:rowOff>90512</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a:off x="7861300" y="13412730"/>
          <a:ext cx="889000" cy="50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32322</xdr:rowOff>
    </xdr:from>
    <xdr:to>
      <xdr:col>46</xdr:col>
      <xdr:colOff>38100</xdr:colOff>
      <xdr:row>77</xdr:row>
      <xdr:rowOff>133922</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8699500" y="1323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150449</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8483111" y="13009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74397</xdr:rowOff>
    </xdr:from>
    <xdr:to>
      <xdr:col>41</xdr:col>
      <xdr:colOff>50800</xdr:colOff>
      <xdr:row>78</xdr:row>
      <xdr:rowOff>39630</xdr:rowOff>
    </xdr:to>
    <xdr:cxnSp macro="">
      <xdr:nvCxnSpPr>
        <xdr:cNvPr id="418" name="直線コネクタ 417">
          <a:extLst>
            <a:ext uri="{FF2B5EF4-FFF2-40B4-BE49-F238E27FC236}">
              <a16:creationId xmlns:a16="http://schemas.microsoft.com/office/drawing/2014/main" id="{00000000-0008-0000-0600-0000A2010000}"/>
            </a:ext>
          </a:extLst>
        </xdr:cNvPr>
        <xdr:cNvCxnSpPr/>
      </xdr:nvCxnSpPr>
      <xdr:spPr>
        <a:xfrm>
          <a:off x="6972300" y="13276047"/>
          <a:ext cx="889000" cy="136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57449</xdr:rowOff>
    </xdr:from>
    <xdr:to>
      <xdr:col>41</xdr:col>
      <xdr:colOff>101600</xdr:colOff>
      <xdr:row>77</xdr:row>
      <xdr:rowOff>159049</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7810500" y="13259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4126</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7594111" y="13034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53257</xdr:rowOff>
    </xdr:from>
    <xdr:to>
      <xdr:col>36</xdr:col>
      <xdr:colOff>165100</xdr:colOff>
      <xdr:row>77</xdr:row>
      <xdr:rowOff>154857</xdr:rowOff>
    </xdr:to>
    <xdr:sp macro="" textlink="">
      <xdr:nvSpPr>
        <xdr:cNvPr id="421" name="フローチャート: 判断 420">
          <a:extLst>
            <a:ext uri="{FF2B5EF4-FFF2-40B4-BE49-F238E27FC236}">
              <a16:creationId xmlns:a16="http://schemas.microsoft.com/office/drawing/2014/main" id="{00000000-0008-0000-0600-0000A5010000}"/>
            </a:ext>
          </a:extLst>
        </xdr:cNvPr>
        <xdr:cNvSpPr/>
      </xdr:nvSpPr>
      <xdr:spPr>
        <a:xfrm>
          <a:off x="6921500" y="13254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145984</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6705111" y="13347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39694</xdr:rowOff>
    </xdr:from>
    <xdr:to>
      <xdr:col>55</xdr:col>
      <xdr:colOff>50800</xdr:colOff>
      <xdr:row>77</xdr:row>
      <xdr:rowOff>141294</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10426700" y="13241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62571</xdr:rowOff>
    </xdr:from>
    <xdr:ext cx="534377" cy="259045"/>
    <xdr:sp macro="" textlink="">
      <xdr:nvSpPr>
        <xdr:cNvPr id="429" name="普通建設事業費 （ うち新規整備　）該当値テキスト">
          <a:extLst>
            <a:ext uri="{FF2B5EF4-FFF2-40B4-BE49-F238E27FC236}">
              <a16:creationId xmlns:a16="http://schemas.microsoft.com/office/drawing/2014/main" id="{00000000-0008-0000-0600-0000AD010000}"/>
            </a:ext>
          </a:extLst>
        </xdr:cNvPr>
        <xdr:cNvSpPr txBox="1"/>
      </xdr:nvSpPr>
      <xdr:spPr>
        <a:xfrm>
          <a:off x="10528300" y="13092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163615</xdr:rowOff>
    </xdr:from>
    <xdr:to>
      <xdr:col>50</xdr:col>
      <xdr:colOff>165100</xdr:colOff>
      <xdr:row>78</xdr:row>
      <xdr:rowOff>93765</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9588500" y="13365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84892</xdr:rowOff>
    </xdr:from>
    <xdr:ext cx="469744"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9404428" y="13457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39712</xdr:rowOff>
    </xdr:from>
    <xdr:to>
      <xdr:col>46</xdr:col>
      <xdr:colOff>38100</xdr:colOff>
      <xdr:row>78</xdr:row>
      <xdr:rowOff>141312</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8699500" y="13412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132439</xdr:rowOff>
    </xdr:from>
    <xdr:ext cx="469744"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8515428" y="13505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160280</xdr:rowOff>
    </xdr:from>
    <xdr:to>
      <xdr:col>41</xdr:col>
      <xdr:colOff>101600</xdr:colOff>
      <xdr:row>78</xdr:row>
      <xdr:rowOff>90430</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7810500" y="1336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81557</xdr:rowOff>
    </xdr:from>
    <xdr:ext cx="469744"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7626428" y="13454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23597</xdr:rowOff>
    </xdr:from>
    <xdr:to>
      <xdr:col>36</xdr:col>
      <xdr:colOff>165100</xdr:colOff>
      <xdr:row>77</xdr:row>
      <xdr:rowOff>125197</xdr:rowOff>
    </xdr:to>
    <xdr:sp macro="" textlink="">
      <xdr:nvSpPr>
        <xdr:cNvPr id="436" name="楕円 435">
          <a:extLst>
            <a:ext uri="{FF2B5EF4-FFF2-40B4-BE49-F238E27FC236}">
              <a16:creationId xmlns:a16="http://schemas.microsoft.com/office/drawing/2014/main" id="{00000000-0008-0000-0600-0000B4010000}"/>
            </a:ext>
          </a:extLst>
        </xdr:cNvPr>
        <xdr:cNvSpPr/>
      </xdr:nvSpPr>
      <xdr:spPr>
        <a:xfrm>
          <a:off x="6921500" y="13225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141724</xdr:rowOff>
    </xdr:from>
    <xdr:ext cx="534377"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705111" y="13000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普通建設事業費 （ うち更新整備　）グラフ枠">
          <a:extLst>
            <a:ext uri="{FF2B5EF4-FFF2-40B4-BE49-F238E27FC236}">
              <a16:creationId xmlns:a16="http://schemas.microsoft.com/office/drawing/2014/main" id="{00000000-0008-0000-0600-0000CE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160688</xdr:rowOff>
    </xdr:from>
    <xdr:to>
      <xdr:col>54</xdr:col>
      <xdr:colOff>189865</xdr:colOff>
      <xdr:row>98</xdr:row>
      <xdr:rowOff>155659</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10475595" y="15419738"/>
          <a:ext cx="1270" cy="1538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159486</xdr:rowOff>
    </xdr:from>
    <xdr:ext cx="534377" cy="259045"/>
    <xdr:sp macro="" textlink="">
      <xdr:nvSpPr>
        <xdr:cNvPr id="464" name="普通建設事業費 （ うち更新整備　）最小値テキスト">
          <a:extLst>
            <a:ext uri="{FF2B5EF4-FFF2-40B4-BE49-F238E27FC236}">
              <a16:creationId xmlns:a16="http://schemas.microsoft.com/office/drawing/2014/main" id="{00000000-0008-0000-0600-0000D0010000}"/>
            </a:ext>
          </a:extLst>
        </xdr:cNvPr>
        <xdr:cNvSpPr txBox="1"/>
      </xdr:nvSpPr>
      <xdr:spPr>
        <a:xfrm>
          <a:off x="10528300" y="16961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155659</xdr:rowOff>
    </xdr:from>
    <xdr:to>
      <xdr:col>55</xdr:col>
      <xdr:colOff>88900</xdr:colOff>
      <xdr:row>98</xdr:row>
      <xdr:rowOff>155659</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10388600" y="169577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107365</xdr:rowOff>
    </xdr:from>
    <xdr:ext cx="599010" cy="259045"/>
    <xdr:sp macro="" textlink="">
      <xdr:nvSpPr>
        <xdr:cNvPr id="466" name="普通建設事業費 （ うち更新整備　）最大値テキスト">
          <a:extLst>
            <a:ext uri="{FF2B5EF4-FFF2-40B4-BE49-F238E27FC236}">
              <a16:creationId xmlns:a16="http://schemas.microsoft.com/office/drawing/2014/main" id="{00000000-0008-0000-0600-0000D2010000}"/>
            </a:ext>
          </a:extLst>
        </xdr:cNvPr>
        <xdr:cNvSpPr txBox="1"/>
      </xdr:nvSpPr>
      <xdr:spPr>
        <a:xfrm>
          <a:off x="10528300" y="151949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89</xdr:row>
      <xdr:rowOff>160688</xdr:rowOff>
    </xdr:from>
    <xdr:to>
      <xdr:col>55</xdr:col>
      <xdr:colOff>88900</xdr:colOff>
      <xdr:row>89</xdr:row>
      <xdr:rowOff>160688</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a:off x="10388600" y="154197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168123</xdr:rowOff>
    </xdr:from>
    <xdr:to>
      <xdr:col>55</xdr:col>
      <xdr:colOff>0</xdr:colOff>
      <xdr:row>97</xdr:row>
      <xdr:rowOff>81310</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9639300" y="16627323"/>
          <a:ext cx="838200" cy="84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11658</xdr:rowOff>
    </xdr:from>
    <xdr:ext cx="534377" cy="259045"/>
    <xdr:sp macro="" textlink="">
      <xdr:nvSpPr>
        <xdr:cNvPr id="469" name="普通建設事業費 （ うち更新整備　）平均値テキスト">
          <a:extLst>
            <a:ext uri="{FF2B5EF4-FFF2-40B4-BE49-F238E27FC236}">
              <a16:creationId xmlns:a16="http://schemas.microsoft.com/office/drawing/2014/main" id="{00000000-0008-0000-0600-0000D5010000}"/>
            </a:ext>
          </a:extLst>
        </xdr:cNvPr>
        <xdr:cNvSpPr txBox="1"/>
      </xdr:nvSpPr>
      <xdr:spPr>
        <a:xfrm>
          <a:off x="10528300" y="166423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33231</xdr:rowOff>
    </xdr:from>
    <xdr:to>
      <xdr:col>55</xdr:col>
      <xdr:colOff>50800</xdr:colOff>
      <xdr:row>97</xdr:row>
      <xdr:rowOff>134831</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10426700" y="16663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168123</xdr:rowOff>
    </xdr:from>
    <xdr:to>
      <xdr:col>50</xdr:col>
      <xdr:colOff>114300</xdr:colOff>
      <xdr:row>98</xdr:row>
      <xdr:rowOff>134725</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flipV="1">
          <a:off x="8750300" y="16627323"/>
          <a:ext cx="889000" cy="309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64047</xdr:rowOff>
    </xdr:from>
    <xdr:to>
      <xdr:col>50</xdr:col>
      <xdr:colOff>165100</xdr:colOff>
      <xdr:row>97</xdr:row>
      <xdr:rowOff>165647</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9588500" y="16694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156774</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9372111" y="16787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169745</xdr:rowOff>
    </xdr:from>
    <xdr:to>
      <xdr:col>45</xdr:col>
      <xdr:colOff>177800</xdr:colOff>
      <xdr:row>98</xdr:row>
      <xdr:rowOff>134725</xdr:rowOff>
    </xdr:to>
    <xdr:cxnSp macro="">
      <xdr:nvCxnSpPr>
        <xdr:cNvPr id="474" name="直線コネクタ 473">
          <a:extLst>
            <a:ext uri="{FF2B5EF4-FFF2-40B4-BE49-F238E27FC236}">
              <a16:creationId xmlns:a16="http://schemas.microsoft.com/office/drawing/2014/main" id="{00000000-0008-0000-0600-0000DA010000}"/>
            </a:ext>
          </a:extLst>
        </xdr:cNvPr>
        <xdr:cNvCxnSpPr/>
      </xdr:nvCxnSpPr>
      <xdr:spPr>
        <a:xfrm>
          <a:off x="7861300" y="16800395"/>
          <a:ext cx="889000" cy="136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37117</xdr:rowOff>
    </xdr:from>
    <xdr:to>
      <xdr:col>46</xdr:col>
      <xdr:colOff>38100</xdr:colOff>
      <xdr:row>97</xdr:row>
      <xdr:rowOff>138717</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8699500" y="16667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155244</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8483111" y="16442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169745</xdr:rowOff>
    </xdr:from>
    <xdr:to>
      <xdr:col>41</xdr:col>
      <xdr:colOff>50800</xdr:colOff>
      <xdr:row>98</xdr:row>
      <xdr:rowOff>97822</xdr:rowOff>
    </xdr:to>
    <xdr:cxnSp macro="">
      <xdr:nvCxnSpPr>
        <xdr:cNvPr id="477" name="直線コネクタ 476">
          <a:extLst>
            <a:ext uri="{FF2B5EF4-FFF2-40B4-BE49-F238E27FC236}">
              <a16:creationId xmlns:a16="http://schemas.microsoft.com/office/drawing/2014/main" id="{00000000-0008-0000-0600-0000DD010000}"/>
            </a:ext>
          </a:extLst>
        </xdr:cNvPr>
        <xdr:cNvCxnSpPr/>
      </xdr:nvCxnSpPr>
      <xdr:spPr>
        <a:xfrm flipV="1">
          <a:off x="6972300" y="16800395"/>
          <a:ext cx="889000" cy="99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64429</xdr:rowOff>
    </xdr:from>
    <xdr:to>
      <xdr:col>41</xdr:col>
      <xdr:colOff>101600</xdr:colOff>
      <xdr:row>97</xdr:row>
      <xdr:rowOff>166029</xdr:rowOff>
    </xdr:to>
    <xdr:sp macro="" textlink="">
      <xdr:nvSpPr>
        <xdr:cNvPr id="478" name="フローチャート: 判断 477">
          <a:extLst>
            <a:ext uri="{FF2B5EF4-FFF2-40B4-BE49-F238E27FC236}">
              <a16:creationId xmlns:a16="http://schemas.microsoft.com/office/drawing/2014/main" id="{00000000-0008-0000-0600-0000DE010000}"/>
            </a:ext>
          </a:extLst>
        </xdr:cNvPr>
        <xdr:cNvSpPr/>
      </xdr:nvSpPr>
      <xdr:spPr>
        <a:xfrm>
          <a:off x="7810500" y="16695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11106</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7594111" y="16470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66867</xdr:rowOff>
    </xdr:from>
    <xdr:to>
      <xdr:col>36</xdr:col>
      <xdr:colOff>165100</xdr:colOff>
      <xdr:row>97</xdr:row>
      <xdr:rowOff>168467</xdr:rowOff>
    </xdr:to>
    <xdr:sp macro="" textlink="">
      <xdr:nvSpPr>
        <xdr:cNvPr id="480" name="フローチャート: 判断 479">
          <a:extLst>
            <a:ext uri="{FF2B5EF4-FFF2-40B4-BE49-F238E27FC236}">
              <a16:creationId xmlns:a16="http://schemas.microsoft.com/office/drawing/2014/main" id="{00000000-0008-0000-0600-0000E0010000}"/>
            </a:ext>
          </a:extLst>
        </xdr:cNvPr>
        <xdr:cNvSpPr/>
      </xdr:nvSpPr>
      <xdr:spPr>
        <a:xfrm>
          <a:off x="6921500" y="16697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13544</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6705111" y="16472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30510</xdr:rowOff>
    </xdr:from>
    <xdr:to>
      <xdr:col>55</xdr:col>
      <xdr:colOff>50800</xdr:colOff>
      <xdr:row>97</xdr:row>
      <xdr:rowOff>132110</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10426700" y="1666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53387</xdr:rowOff>
    </xdr:from>
    <xdr:ext cx="534377" cy="259045"/>
    <xdr:sp macro="" textlink="">
      <xdr:nvSpPr>
        <xdr:cNvPr id="488" name="普通建設事業費 （ うち更新整備　）該当値テキスト">
          <a:extLst>
            <a:ext uri="{FF2B5EF4-FFF2-40B4-BE49-F238E27FC236}">
              <a16:creationId xmlns:a16="http://schemas.microsoft.com/office/drawing/2014/main" id="{00000000-0008-0000-0600-0000E8010000}"/>
            </a:ext>
          </a:extLst>
        </xdr:cNvPr>
        <xdr:cNvSpPr txBox="1"/>
      </xdr:nvSpPr>
      <xdr:spPr>
        <a:xfrm>
          <a:off x="10528300" y="16512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117323</xdr:rowOff>
    </xdr:from>
    <xdr:to>
      <xdr:col>50</xdr:col>
      <xdr:colOff>165100</xdr:colOff>
      <xdr:row>97</xdr:row>
      <xdr:rowOff>47473</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9588500" y="16576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64000</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9372111" y="16351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83925</xdr:rowOff>
    </xdr:from>
    <xdr:to>
      <xdr:col>46</xdr:col>
      <xdr:colOff>38100</xdr:colOff>
      <xdr:row>99</xdr:row>
      <xdr:rowOff>14075</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8699500" y="16886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5202</xdr:rowOff>
    </xdr:from>
    <xdr:ext cx="534377"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8483111" y="16978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118945</xdr:rowOff>
    </xdr:from>
    <xdr:to>
      <xdr:col>41</xdr:col>
      <xdr:colOff>101600</xdr:colOff>
      <xdr:row>98</xdr:row>
      <xdr:rowOff>49095</xdr:rowOff>
    </xdr:to>
    <xdr:sp macro="" textlink="">
      <xdr:nvSpPr>
        <xdr:cNvPr id="493" name="楕円 492">
          <a:extLst>
            <a:ext uri="{FF2B5EF4-FFF2-40B4-BE49-F238E27FC236}">
              <a16:creationId xmlns:a16="http://schemas.microsoft.com/office/drawing/2014/main" id="{00000000-0008-0000-0600-0000ED010000}"/>
            </a:ext>
          </a:extLst>
        </xdr:cNvPr>
        <xdr:cNvSpPr/>
      </xdr:nvSpPr>
      <xdr:spPr>
        <a:xfrm>
          <a:off x="7810500" y="16749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40222</xdr:rowOff>
    </xdr:from>
    <xdr:ext cx="534377"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7594111" y="16842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47022</xdr:rowOff>
    </xdr:from>
    <xdr:to>
      <xdr:col>36</xdr:col>
      <xdr:colOff>165100</xdr:colOff>
      <xdr:row>98</xdr:row>
      <xdr:rowOff>148622</xdr:rowOff>
    </xdr:to>
    <xdr:sp macro="" textlink="">
      <xdr:nvSpPr>
        <xdr:cNvPr id="495" name="楕円 494">
          <a:extLst>
            <a:ext uri="{FF2B5EF4-FFF2-40B4-BE49-F238E27FC236}">
              <a16:creationId xmlns:a16="http://schemas.microsoft.com/office/drawing/2014/main" id="{00000000-0008-0000-0600-0000EF010000}"/>
            </a:ext>
          </a:extLst>
        </xdr:cNvPr>
        <xdr:cNvSpPr/>
      </xdr:nvSpPr>
      <xdr:spPr>
        <a:xfrm>
          <a:off x="6921500" y="16849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139749</xdr:rowOff>
    </xdr:from>
    <xdr:ext cx="534377"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6705111" y="16941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災害復旧事業費グラフ枠">
          <a:extLst>
            <a:ext uri="{FF2B5EF4-FFF2-40B4-BE49-F238E27FC236}">
              <a16:creationId xmlns:a16="http://schemas.microsoft.com/office/drawing/2014/main" id="{00000000-0008-0000-0600-000005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161828</xdr:rowOff>
    </xdr:from>
    <xdr:to>
      <xdr:col>85</xdr:col>
      <xdr:colOff>126364</xdr:colOff>
      <xdr:row>38</xdr:row>
      <xdr:rowOff>139700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flipV="1">
          <a:off x="16317595" y="5305328"/>
          <a:ext cx="1269" cy="13494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19" name="災害復旧事業費最小値テキスト">
          <a:extLst>
            <a:ext uri="{FF2B5EF4-FFF2-40B4-BE49-F238E27FC236}">
              <a16:creationId xmlns:a16="http://schemas.microsoft.com/office/drawing/2014/main" id="{00000000-0008-0000-0600-00000702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108505</xdr:rowOff>
    </xdr:from>
    <xdr:ext cx="534377" cy="259045"/>
    <xdr:sp macro="" textlink="">
      <xdr:nvSpPr>
        <xdr:cNvPr id="521" name="災害復旧事業費最大値テキスト">
          <a:extLst>
            <a:ext uri="{FF2B5EF4-FFF2-40B4-BE49-F238E27FC236}">
              <a16:creationId xmlns:a16="http://schemas.microsoft.com/office/drawing/2014/main" id="{00000000-0008-0000-0600-000009020000}"/>
            </a:ext>
          </a:extLst>
        </xdr:cNvPr>
        <xdr:cNvSpPr txBox="1"/>
      </xdr:nvSpPr>
      <xdr:spPr>
        <a:xfrm>
          <a:off x="16370300" y="5080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161828</xdr:rowOff>
    </xdr:from>
    <xdr:to>
      <xdr:col>86</xdr:col>
      <xdr:colOff>25400</xdr:colOff>
      <xdr:row>30</xdr:row>
      <xdr:rowOff>161828</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6230600" y="5305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139700</xdr:rowOff>
    </xdr:from>
    <xdr:to>
      <xdr:col>85</xdr:col>
      <xdr:colOff>127000</xdr:colOff>
      <xdr:row>38</xdr:row>
      <xdr:rowOff>139700</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32110</xdr:rowOff>
    </xdr:from>
    <xdr:ext cx="469744" cy="259045"/>
    <xdr:sp macro="" textlink="">
      <xdr:nvSpPr>
        <xdr:cNvPr id="524" name="災害復旧事業費平均値テキスト">
          <a:extLst>
            <a:ext uri="{FF2B5EF4-FFF2-40B4-BE49-F238E27FC236}">
              <a16:creationId xmlns:a16="http://schemas.microsoft.com/office/drawing/2014/main" id="{00000000-0008-0000-0600-00000C020000}"/>
            </a:ext>
          </a:extLst>
        </xdr:cNvPr>
        <xdr:cNvSpPr txBox="1"/>
      </xdr:nvSpPr>
      <xdr:spPr>
        <a:xfrm>
          <a:off x="16370300" y="63757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9233</xdr:rowOff>
    </xdr:from>
    <xdr:to>
      <xdr:col>85</xdr:col>
      <xdr:colOff>177800</xdr:colOff>
      <xdr:row>38</xdr:row>
      <xdr:rowOff>110833</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6268700" y="6524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64353</xdr:rowOff>
    </xdr:from>
    <xdr:to>
      <xdr:col>81</xdr:col>
      <xdr:colOff>50800</xdr:colOff>
      <xdr:row>38</xdr:row>
      <xdr:rowOff>139700</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a:off x="14592300" y="6579453"/>
          <a:ext cx="889000" cy="75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1552</xdr:rowOff>
    </xdr:from>
    <xdr:to>
      <xdr:col>81</xdr:col>
      <xdr:colOff>101600</xdr:colOff>
      <xdr:row>38</xdr:row>
      <xdr:rowOff>103152</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5430500" y="6516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119679</xdr:rowOff>
    </xdr:from>
    <xdr:ext cx="469744"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5246428" y="6291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64353</xdr:rowOff>
    </xdr:from>
    <xdr:to>
      <xdr:col>76</xdr:col>
      <xdr:colOff>114300</xdr:colOff>
      <xdr:row>38</xdr:row>
      <xdr:rowOff>136934</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flipV="1">
          <a:off x="13703300" y="6579453"/>
          <a:ext cx="889000" cy="72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6284</xdr:rowOff>
    </xdr:from>
    <xdr:to>
      <xdr:col>76</xdr:col>
      <xdr:colOff>165100</xdr:colOff>
      <xdr:row>38</xdr:row>
      <xdr:rowOff>107884</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4541500" y="6521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124411</xdr:rowOff>
    </xdr:from>
    <xdr:ext cx="469744"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4357428" y="6296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129618</xdr:rowOff>
    </xdr:from>
    <xdr:to>
      <xdr:col>71</xdr:col>
      <xdr:colOff>177800</xdr:colOff>
      <xdr:row>38</xdr:row>
      <xdr:rowOff>136934</xdr:rowOff>
    </xdr:to>
    <xdr:cxnSp macro="">
      <xdr:nvCxnSpPr>
        <xdr:cNvPr id="532" name="直線コネクタ 531">
          <a:extLst>
            <a:ext uri="{FF2B5EF4-FFF2-40B4-BE49-F238E27FC236}">
              <a16:creationId xmlns:a16="http://schemas.microsoft.com/office/drawing/2014/main" id="{00000000-0008-0000-0600-000014020000}"/>
            </a:ext>
          </a:extLst>
        </xdr:cNvPr>
        <xdr:cNvCxnSpPr/>
      </xdr:nvCxnSpPr>
      <xdr:spPr>
        <a:xfrm>
          <a:off x="12814300" y="6644718"/>
          <a:ext cx="889000" cy="7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35682</xdr:rowOff>
    </xdr:from>
    <xdr:to>
      <xdr:col>72</xdr:col>
      <xdr:colOff>38100</xdr:colOff>
      <xdr:row>38</xdr:row>
      <xdr:rowOff>137282</xdr:rowOff>
    </xdr:to>
    <xdr:sp macro="" textlink="">
      <xdr:nvSpPr>
        <xdr:cNvPr id="533" name="フローチャート: 判断 532">
          <a:extLst>
            <a:ext uri="{FF2B5EF4-FFF2-40B4-BE49-F238E27FC236}">
              <a16:creationId xmlns:a16="http://schemas.microsoft.com/office/drawing/2014/main" id="{00000000-0008-0000-0600-000015020000}"/>
            </a:ext>
          </a:extLst>
        </xdr:cNvPr>
        <xdr:cNvSpPr/>
      </xdr:nvSpPr>
      <xdr:spPr>
        <a:xfrm>
          <a:off x="13652500" y="6550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153809</xdr:rowOff>
    </xdr:from>
    <xdr:ext cx="469744"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3468428" y="6326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49284</xdr:rowOff>
    </xdr:from>
    <xdr:to>
      <xdr:col>67</xdr:col>
      <xdr:colOff>101600</xdr:colOff>
      <xdr:row>38</xdr:row>
      <xdr:rowOff>150884</xdr:rowOff>
    </xdr:to>
    <xdr:sp macro="" textlink="">
      <xdr:nvSpPr>
        <xdr:cNvPr id="535" name="フローチャート: 判断 534">
          <a:extLst>
            <a:ext uri="{FF2B5EF4-FFF2-40B4-BE49-F238E27FC236}">
              <a16:creationId xmlns:a16="http://schemas.microsoft.com/office/drawing/2014/main" id="{00000000-0008-0000-0600-000017020000}"/>
            </a:ext>
          </a:extLst>
        </xdr:cNvPr>
        <xdr:cNvSpPr/>
      </xdr:nvSpPr>
      <xdr:spPr>
        <a:xfrm>
          <a:off x="12763500" y="656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167411</xdr:rowOff>
    </xdr:from>
    <xdr:ext cx="469744"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2579428" y="6339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3827</xdr:rowOff>
    </xdr:from>
    <xdr:ext cx="249299" cy="259045"/>
    <xdr:sp macro="" textlink="">
      <xdr:nvSpPr>
        <xdr:cNvPr id="543" name="災害復旧事業費該当値テキスト">
          <a:extLst>
            <a:ext uri="{FF2B5EF4-FFF2-40B4-BE49-F238E27FC236}">
              <a16:creationId xmlns:a16="http://schemas.microsoft.com/office/drawing/2014/main" id="{00000000-0008-0000-0600-00001F020000}"/>
            </a:ext>
          </a:extLst>
        </xdr:cNvPr>
        <xdr:cNvSpPr txBox="1"/>
      </xdr:nvSpPr>
      <xdr:spPr>
        <a:xfrm>
          <a:off x="16370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13553</xdr:rowOff>
    </xdr:from>
    <xdr:to>
      <xdr:col>76</xdr:col>
      <xdr:colOff>165100</xdr:colOff>
      <xdr:row>38</xdr:row>
      <xdr:rowOff>115153</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4541500" y="6528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106280</xdr:rowOff>
    </xdr:from>
    <xdr:ext cx="469744"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4357428" y="6621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86134</xdr:rowOff>
    </xdr:from>
    <xdr:to>
      <xdr:col>72</xdr:col>
      <xdr:colOff>38100</xdr:colOff>
      <xdr:row>39</xdr:row>
      <xdr:rowOff>16284</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3652500" y="6601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7411</xdr:rowOff>
    </xdr:from>
    <xdr:ext cx="378565"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3514017" y="66939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78818</xdr:rowOff>
    </xdr:from>
    <xdr:to>
      <xdr:col>67</xdr:col>
      <xdr:colOff>101600</xdr:colOff>
      <xdr:row>39</xdr:row>
      <xdr:rowOff>8968</xdr:rowOff>
    </xdr:to>
    <xdr:sp macro="" textlink="">
      <xdr:nvSpPr>
        <xdr:cNvPr id="550" name="楕円 549">
          <a:extLst>
            <a:ext uri="{FF2B5EF4-FFF2-40B4-BE49-F238E27FC236}">
              <a16:creationId xmlns:a16="http://schemas.microsoft.com/office/drawing/2014/main" id="{00000000-0008-0000-0600-000026020000}"/>
            </a:ext>
          </a:extLst>
        </xdr:cNvPr>
        <xdr:cNvSpPr/>
      </xdr:nvSpPr>
      <xdr:spPr>
        <a:xfrm>
          <a:off x="12763500" y="6593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95</xdr:rowOff>
    </xdr:from>
    <xdr:ext cx="378565"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625017" y="66866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失業対策事業費グラフ枠">
          <a:extLst>
            <a:ext uri="{FF2B5EF4-FFF2-40B4-BE49-F238E27FC236}">
              <a16:creationId xmlns:a16="http://schemas.microsoft.com/office/drawing/2014/main" id="{00000000-0008-0000-0600-000036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8" name="失業対策事業費最小値テキスト">
          <a:extLst>
            <a:ext uri="{FF2B5EF4-FFF2-40B4-BE49-F238E27FC236}">
              <a16:creationId xmlns:a16="http://schemas.microsoft.com/office/drawing/2014/main" id="{00000000-0008-0000-0600-000038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0" name="失業対策事業費最大値テキスト">
          <a:extLst>
            <a:ext uri="{FF2B5EF4-FFF2-40B4-BE49-F238E27FC236}">
              <a16:creationId xmlns:a16="http://schemas.microsoft.com/office/drawing/2014/main" id="{00000000-0008-0000-0600-00003A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3" name="失業対策事業費平均値テキスト">
          <a:extLst>
            <a:ext uri="{FF2B5EF4-FFF2-40B4-BE49-F238E27FC236}">
              <a16:creationId xmlns:a16="http://schemas.microsoft.com/office/drawing/2014/main" id="{00000000-0008-0000-0600-00003D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1" name="直線コネクタ 580">
          <a:extLst>
            <a:ext uri="{FF2B5EF4-FFF2-40B4-BE49-F238E27FC236}">
              <a16:creationId xmlns:a16="http://schemas.microsoft.com/office/drawing/2014/main" id="{00000000-0008-0000-0600-000045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4" name="フローチャート: 判断 583">
          <a:extLst>
            <a:ext uri="{FF2B5EF4-FFF2-40B4-BE49-F238E27FC236}">
              <a16:creationId xmlns:a16="http://schemas.microsoft.com/office/drawing/2014/main" id="{00000000-0008-0000-0600-000048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2" name="失業対策事業費該当値テキスト">
          <a:extLst>
            <a:ext uri="{FF2B5EF4-FFF2-40B4-BE49-F238E27FC236}">
              <a16:creationId xmlns:a16="http://schemas.microsoft.com/office/drawing/2014/main" id="{00000000-0008-0000-0600-000050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9" name="楕円 598">
          <a:extLst>
            <a:ext uri="{FF2B5EF4-FFF2-40B4-BE49-F238E27FC236}">
              <a16:creationId xmlns:a16="http://schemas.microsoft.com/office/drawing/2014/main" id="{00000000-0008-0000-0600-000057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公債費グラフ枠">
          <a:extLst>
            <a:ext uri="{FF2B5EF4-FFF2-40B4-BE49-F238E27FC236}">
              <a16:creationId xmlns:a16="http://schemas.microsoft.com/office/drawing/2014/main" id="{00000000-0008-0000-0600-00006F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101905</xdr:rowOff>
    </xdr:from>
    <xdr:to>
      <xdr:col>85</xdr:col>
      <xdr:colOff>126364</xdr:colOff>
      <xdr:row>78</xdr:row>
      <xdr:rowOff>32277</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flipV="1">
          <a:off x="16317595" y="12103405"/>
          <a:ext cx="1269" cy="1301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36104</xdr:rowOff>
    </xdr:from>
    <xdr:ext cx="469744" cy="259045"/>
    <xdr:sp macro="" textlink="">
      <xdr:nvSpPr>
        <xdr:cNvPr id="625" name="公債費最小値テキスト">
          <a:extLst>
            <a:ext uri="{FF2B5EF4-FFF2-40B4-BE49-F238E27FC236}">
              <a16:creationId xmlns:a16="http://schemas.microsoft.com/office/drawing/2014/main" id="{00000000-0008-0000-0600-000071020000}"/>
            </a:ext>
          </a:extLst>
        </xdr:cNvPr>
        <xdr:cNvSpPr txBox="1"/>
      </xdr:nvSpPr>
      <xdr:spPr>
        <a:xfrm>
          <a:off x="16370300" y="13409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32277</xdr:rowOff>
    </xdr:from>
    <xdr:to>
      <xdr:col>86</xdr:col>
      <xdr:colOff>25400</xdr:colOff>
      <xdr:row>78</xdr:row>
      <xdr:rowOff>32277</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6230600" y="13405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48582</xdr:rowOff>
    </xdr:from>
    <xdr:ext cx="534377" cy="259045"/>
    <xdr:sp macro="" textlink="">
      <xdr:nvSpPr>
        <xdr:cNvPr id="627" name="公債費最大値テキスト">
          <a:extLst>
            <a:ext uri="{FF2B5EF4-FFF2-40B4-BE49-F238E27FC236}">
              <a16:creationId xmlns:a16="http://schemas.microsoft.com/office/drawing/2014/main" id="{00000000-0008-0000-0600-000073020000}"/>
            </a:ext>
          </a:extLst>
        </xdr:cNvPr>
        <xdr:cNvSpPr txBox="1"/>
      </xdr:nvSpPr>
      <xdr:spPr>
        <a:xfrm>
          <a:off x="16370300" y="11878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101905</xdr:rowOff>
    </xdr:from>
    <xdr:to>
      <xdr:col>86</xdr:col>
      <xdr:colOff>25400</xdr:colOff>
      <xdr:row>70</xdr:row>
      <xdr:rowOff>101905</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6230600" y="12103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101200</xdr:rowOff>
    </xdr:from>
    <xdr:to>
      <xdr:col>85</xdr:col>
      <xdr:colOff>127000</xdr:colOff>
      <xdr:row>73</xdr:row>
      <xdr:rowOff>145300</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flipV="1">
          <a:off x="15481300" y="12617050"/>
          <a:ext cx="838200" cy="44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9396</xdr:rowOff>
    </xdr:from>
    <xdr:ext cx="534377" cy="259045"/>
    <xdr:sp macro="" textlink="">
      <xdr:nvSpPr>
        <xdr:cNvPr id="630" name="公債費平均値テキスト">
          <a:extLst>
            <a:ext uri="{FF2B5EF4-FFF2-40B4-BE49-F238E27FC236}">
              <a16:creationId xmlns:a16="http://schemas.microsoft.com/office/drawing/2014/main" id="{00000000-0008-0000-0600-000076020000}"/>
            </a:ext>
          </a:extLst>
        </xdr:cNvPr>
        <xdr:cNvSpPr txBox="1"/>
      </xdr:nvSpPr>
      <xdr:spPr>
        <a:xfrm>
          <a:off x="16370300" y="128681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30969</xdr:rowOff>
    </xdr:from>
    <xdr:to>
      <xdr:col>85</xdr:col>
      <xdr:colOff>177800</xdr:colOff>
      <xdr:row>75</xdr:row>
      <xdr:rowOff>132569</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6268700" y="12889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73</xdr:row>
      <xdr:rowOff>121831</xdr:rowOff>
    </xdr:from>
    <xdr:to>
      <xdr:col>81</xdr:col>
      <xdr:colOff>50800</xdr:colOff>
      <xdr:row>73</xdr:row>
      <xdr:rowOff>145300</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a:off x="14592300" y="12637681"/>
          <a:ext cx="889000" cy="23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84709</xdr:rowOff>
    </xdr:from>
    <xdr:to>
      <xdr:col>81</xdr:col>
      <xdr:colOff>101600</xdr:colOff>
      <xdr:row>76</xdr:row>
      <xdr:rowOff>14858</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5430500" y="1294345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5987</xdr:rowOff>
    </xdr:from>
    <xdr:ext cx="534377"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5214111" y="13036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73</xdr:row>
      <xdr:rowOff>121831</xdr:rowOff>
    </xdr:from>
    <xdr:to>
      <xdr:col>76</xdr:col>
      <xdr:colOff>114300</xdr:colOff>
      <xdr:row>74</xdr:row>
      <xdr:rowOff>29705</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flipV="1">
          <a:off x="13703300" y="12637681"/>
          <a:ext cx="889000" cy="79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13348</xdr:rowOff>
    </xdr:from>
    <xdr:to>
      <xdr:col>76</xdr:col>
      <xdr:colOff>165100</xdr:colOff>
      <xdr:row>75</xdr:row>
      <xdr:rowOff>114948</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4541500" y="12872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106075</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4325111" y="12964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29705</xdr:rowOff>
    </xdr:from>
    <xdr:to>
      <xdr:col>71</xdr:col>
      <xdr:colOff>177800</xdr:colOff>
      <xdr:row>74</xdr:row>
      <xdr:rowOff>68205</xdr:rowOff>
    </xdr:to>
    <xdr:cxnSp macro="">
      <xdr:nvCxnSpPr>
        <xdr:cNvPr id="638" name="直線コネクタ 637">
          <a:extLst>
            <a:ext uri="{FF2B5EF4-FFF2-40B4-BE49-F238E27FC236}">
              <a16:creationId xmlns:a16="http://schemas.microsoft.com/office/drawing/2014/main" id="{00000000-0008-0000-0600-00007E020000}"/>
            </a:ext>
          </a:extLst>
        </xdr:cNvPr>
        <xdr:cNvCxnSpPr/>
      </xdr:nvCxnSpPr>
      <xdr:spPr>
        <a:xfrm flipV="1">
          <a:off x="12814300" y="12717005"/>
          <a:ext cx="889000" cy="38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7385</xdr:rowOff>
    </xdr:from>
    <xdr:to>
      <xdr:col>72</xdr:col>
      <xdr:colOff>38100</xdr:colOff>
      <xdr:row>75</xdr:row>
      <xdr:rowOff>108985</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3652500" y="12866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100112</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3436111" y="12958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1118</xdr:rowOff>
    </xdr:from>
    <xdr:to>
      <xdr:col>67</xdr:col>
      <xdr:colOff>101600</xdr:colOff>
      <xdr:row>75</xdr:row>
      <xdr:rowOff>102718</xdr:rowOff>
    </xdr:to>
    <xdr:sp macro="" textlink="">
      <xdr:nvSpPr>
        <xdr:cNvPr id="641" name="フローチャート: 判断 640">
          <a:extLst>
            <a:ext uri="{FF2B5EF4-FFF2-40B4-BE49-F238E27FC236}">
              <a16:creationId xmlns:a16="http://schemas.microsoft.com/office/drawing/2014/main" id="{00000000-0008-0000-0600-000081020000}"/>
            </a:ext>
          </a:extLst>
        </xdr:cNvPr>
        <xdr:cNvSpPr/>
      </xdr:nvSpPr>
      <xdr:spPr>
        <a:xfrm>
          <a:off x="12763500" y="12859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93845</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2547111" y="12952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50400</xdr:rowOff>
    </xdr:from>
    <xdr:to>
      <xdr:col>85</xdr:col>
      <xdr:colOff>177800</xdr:colOff>
      <xdr:row>73</xdr:row>
      <xdr:rowOff>152000</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6268700" y="1256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72</xdr:row>
      <xdr:rowOff>73277</xdr:rowOff>
    </xdr:from>
    <xdr:ext cx="534377" cy="259045"/>
    <xdr:sp macro="" textlink="">
      <xdr:nvSpPr>
        <xdr:cNvPr id="649" name="公債費該当値テキスト">
          <a:extLst>
            <a:ext uri="{FF2B5EF4-FFF2-40B4-BE49-F238E27FC236}">
              <a16:creationId xmlns:a16="http://schemas.microsoft.com/office/drawing/2014/main" id="{00000000-0008-0000-0600-000089020000}"/>
            </a:ext>
          </a:extLst>
        </xdr:cNvPr>
        <xdr:cNvSpPr txBox="1"/>
      </xdr:nvSpPr>
      <xdr:spPr>
        <a:xfrm>
          <a:off x="16370300" y="12417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73</xdr:row>
      <xdr:rowOff>94500</xdr:rowOff>
    </xdr:from>
    <xdr:to>
      <xdr:col>81</xdr:col>
      <xdr:colOff>101600</xdr:colOff>
      <xdr:row>74</xdr:row>
      <xdr:rowOff>24650</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5430500" y="12610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41177</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5214111" y="12385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73</xdr:row>
      <xdr:rowOff>71031</xdr:rowOff>
    </xdr:from>
    <xdr:to>
      <xdr:col>76</xdr:col>
      <xdr:colOff>165100</xdr:colOff>
      <xdr:row>74</xdr:row>
      <xdr:rowOff>1181</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4541500" y="12586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17708</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4325111" y="12362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150355</xdr:rowOff>
    </xdr:from>
    <xdr:to>
      <xdr:col>72</xdr:col>
      <xdr:colOff>38100</xdr:colOff>
      <xdr:row>74</xdr:row>
      <xdr:rowOff>80505</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3652500" y="12666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97032</xdr:rowOff>
    </xdr:from>
    <xdr:ext cx="534377"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3436111" y="12441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17405</xdr:rowOff>
    </xdr:from>
    <xdr:to>
      <xdr:col>67</xdr:col>
      <xdr:colOff>101600</xdr:colOff>
      <xdr:row>74</xdr:row>
      <xdr:rowOff>119005</xdr:rowOff>
    </xdr:to>
    <xdr:sp macro="" textlink="">
      <xdr:nvSpPr>
        <xdr:cNvPr id="656" name="楕円 655">
          <a:extLst>
            <a:ext uri="{FF2B5EF4-FFF2-40B4-BE49-F238E27FC236}">
              <a16:creationId xmlns:a16="http://schemas.microsoft.com/office/drawing/2014/main" id="{00000000-0008-0000-0600-000090020000}"/>
            </a:ext>
          </a:extLst>
        </xdr:cNvPr>
        <xdr:cNvSpPr/>
      </xdr:nvSpPr>
      <xdr:spPr>
        <a:xfrm>
          <a:off x="12763500" y="12704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135532</xdr:rowOff>
    </xdr:from>
    <xdr:ext cx="534377"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547111" y="12479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54627</xdr:rowOff>
    </xdr:from>
    <xdr:ext cx="248786"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積立金グラフ枠">
          <a:extLst>
            <a:ext uri="{FF2B5EF4-FFF2-40B4-BE49-F238E27FC236}">
              <a16:creationId xmlns:a16="http://schemas.microsoft.com/office/drawing/2014/main" id="{00000000-0008-0000-0600-0000A4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159068</xdr:rowOff>
    </xdr:from>
    <xdr:to>
      <xdr:col>85</xdr:col>
      <xdr:colOff>126364</xdr:colOff>
      <xdr:row>98</xdr:row>
      <xdr:rowOff>22583</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flipV="1">
          <a:off x="16317595" y="15589568"/>
          <a:ext cx="1269" cy="1235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26410</xdr:rowOff>
    </xdr:from>
    <xdr:ext cx="378565" cy="259045"/>
    <xdr:sp macro="" textlink="">
      <xdr:nvSpPr>
        <xdr:cNvPr id="678" name="積立金最小値テキスト">
          <a:extLst>
            <a:ext uri="{FF2B5EF4-FFF2-40B4-BE49-F238E27FC236}">
              <a16:creationId xmlns:a16="http://schemas.microsoft.com/office/drawing/2014/main" id="{00000000-0008-0000-0600-0000A6020000}"/>
            </a:ext>
          </a:extLst>
        </xdr:cNvPr>
        <xdr:cNvSpPr txBox="1"/>
      </xdr:nvSpPr>
      <xdr:spPr>
        <a:xfrm>
          <a:off x="16370300" y="168285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22583</xdr:rowOff>
    </xdr:from>
    <xdr:to>
      <xdr:col>86</xdr:col>
      <xdr:colOff>25400</xdr:colOff>
      <xdr:row>98</xdr:row>
      <xdr:rowOff>22583</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6230600" y="16824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105745</xdr:rowOff>
    </xdr:from>
    <xdr:ext cx="599010" cy="259045"/>
    <xdr:sp macro="" textlink="">
      <xdr:nvSpPr>
        <xdr:cNvPr id="680" name="積立金最大値テキスト">
          <a:extLst>
            <a:ext uri="{FF2B5EF4-FFF2-40B4-BE49-F238E27FC236}">
              <a16:creationId xmlns:a16="http://schemas.microsoft.com/office/drawing/2014/main" id="{00000000-0008-0000-0600-0000A8020000}"/>
            </a:ext>
          </a:extLst>
        </xdr:cNvPr>
        <xdr:cNvSpPr txBox="1"/>
      </xdr:nvSpPr>
      <xdr:spPr>
        <a:xfrm>
          <a:off x="16370300" y="153647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216,611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159068</xdr:rowOff>
    </xdr:from>
    <xdr:to>
      <xdr:col>86</xdr:col>
      <xdr:colOff>25400</xdr:colOff>
      <xdr:row>90</xdr:row>
      <xdr:rowOff>159068</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6230600" y="15589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2088</xdr:rowOff>
    </xdr:from>
    <xdr:to>
      <xdr:col>85</xdr:col>
      <xdr:colOff>127000</xdr:colOff>
      <xdr:row>97</xdr:row>
      <xdr:rowOff>47814</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5481300" y="16632738"/>
          <a:ext cx="838200" cy="45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127381</xdr:rowOff>
    </xdr:from>
    <xdr:ext cx="534377" cy="259045"/>
    <xdr:sp macro="" textlink="">
      <xdr:nvSpPr>
        <xdr:cNvPr id="683" name="積立金平均値テキスト">
          <a:extLst>
            <a:ext uri="{FF2B5EF4-FFF2-40B4-BE49-F238E27FC236}">
              <a16:creationId xmlns:a16="http://schemas.microsoft.com/office/drawing/2014/main" id="{00000000-0008-0000-0600-0000AB020000}"/>
            </a:ext>
          </a:extLst>
        </xdr:cNvPr>
        <xdr:cNvSpPr txBox="1"/>
      </xdr:nvSpPr>
      <xdr:spPr>
        <a:xfrm>
          <a:off x="16370300" y="165865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148954</xdr:rowOff>
    </xdr:from>
    <xdr:to>
      <xdr:col>85</xdr:col>
      <xdr:colOff>177800</xdr:colOff>
      <xdr:row>97</xdr:row>
      <xdr:rowOff>79104</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6268700" y="16608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47814</xdr:rowOff>
    </xdr:from>
    <xdr:to>
      <xdr:col>81</xdr:col>
      <xdr:colOff>50800</xdr:colOff>
      <xdr:row>97</xdr:row>
      <xdr:rowOff>77419</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flipV="1">
          <a:off x="14592300" y="16678464"/>
          <a:ext cx="889000" cy="29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50124</xdr:rowOff>
    </xdr:from>
    <xdr:to>
      <xdr:col>81</xdr:col>
      <xdr:colOff>101600</xdr:colOff>
      <xdr:row>97</xdr:row>
      <xdr:rowOff>151724</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5430500" y="16680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142851</xdr:rowOff>
    </xdr:from>
    <xdr:ext cx="534377"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5214111" y="16773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30584</xdr:rowOff>
    </xdr:from>
    <xdr:to>
      <xdr:col>76</xdr:col>
      <xdr:colOff>114300</xdr:colOff>
      <xdr:row>97</xdr:row>
      <xdr:rowOff>77419</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3703300" y="16661234"/>
          <a:ext cx="889000" cy="46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63503</xdr:rowOff>
    </xdr:from>
    <xdr:to>
      <xdr:col>76</xdr:col>
      <xdr:colOff>165100</xdr:colOff>
      <xdr:row>97</xdr:row>
      <xdr:rowOff>165103</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4541500" y="16694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156230</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4325111" y="16786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30584</xdr:rowOff>
    </xdr:from>
    <xdr:to>
      <xdr:col>71</xdr:col>
      <xdr:colOff>177800</xdr:colOff>
      <xdr:row>97</xdr:row>
      <xdr:rowOff>78446</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flipV="1">
          <a:off x="12814300" y="16661234"/>
          <a:ext cx="889000" cy="47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43272</xdr:rowOff>
    </xdr:from>
    <xdr:to>
      <xdr:col>72</xdr:col>
      <xdr:colOff>38100</xdr:colOff>
      <xdr:row>97</xdr:row>
      <xdr:rowOff>144872</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3652500" y="16673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135999</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3436111" y="16766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60051</xdr:rowOff>
    </xdr:from>
    <xdr:to>
      <xdr:col>67</xdr:col>
      <xdr:colOff>101600</xdr:colOff>
      <xdr:row>97</xdr:row>
      <xdr:rowOff>161651</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2763500" y="16690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152778</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2547111" y="16783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122738</xdr:rowOff>
    </xdr:from>
    <xdr:to>
      <xdr:col>85</xdr:col>
      <xdr:colOff>177800</xdr:colOff>
      <xdr:row>97</xdr:row>
      <xdr:rowOff>52888</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6268700" y="16581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145615</xdr:rowOff>
    </xdr:from>
    <xdr:ext cx="534377" cy="259045"/>
    <xdr:sp macro="" textlink="">
      <xdr:nvSpPr>
        <xdr:cNvPr id="702" name="積立金該当値テキスト">
          <a:extLst>
            <a:ext uri="{FF2B5EF4-FFF2-40B4-BE49-F238E27FC236}">
              <a16:creationId xmlns:a16="http://schemas.microsoft.com/office/drawing/2014/main" id="{00000000-0008-0000-0600-0000BE020000}"/>
            </a:ext>
          </a:extLst>
        </xdr:cNvPr>
        <xdr:cNvSpPr txBox="1"/>
      </xdr:nvSpPr>
      <xdr:spPr>
        <a:xfrm>
          <a:off x="16370300" y="16433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168464</xdr:rowOff>
    </xdr:from>
    <xdr:to>
      <xdr:col>81</xdr:col>
      <xdr:colOff>101600</xdr:colOff>
      <xdr:row>97</xdr:row>
      <xdr:rowOff>98614</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5430500" y="16627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115141</xdr:rowOff>
    </xdr:from>
    <xdr:ext cx="534377"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5214111" y="16402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26619</xdr:rowOff>
    </xdr:from>
    <xdr:to>
      <xdr:col>76</xdr:col>
      <xdr:colOff>165100</xdr:colOff>
      <xdr:row>97</xdr:row>
      <xdr:rowOff>128219</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4541500" y="16657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144746</xdr:rowOff>
    </xdr:from>
    <xdr:ext cx="534377"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4325111" y="16432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151234</xdr:rowOff>
    </xdr:from>
    <xdr:to>
      <xdr:col>72</xdr:col>
      <xdr:colOff>38100</xdr:colOff>
      <xdr:row>97</xdr:row>
      <xdr:rowOff>81384</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3652500" y="16610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97911</xdr:rowOff>
    </xdr:from>
    <xdr:ext cx="534377"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3436111" y="16385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27646</xdr:rowOff>
    </xdr:from>
    <xdr:to>
      <xdr:col>67</xdr:col>
      <xdr:colOff>101600</xdr:colOff>
      <xdr:row>97</xdr:row>
      <xdr:rowOff>129246</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2763500" y="16658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145773</xdr:rowOff>
    </xdr:from>
    <xdr:ext cx="534377"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2547111" y="16433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投資及び出資金グラフ枠">
          <a:extLst>
            <a:ext uri="{FF2B5EF4-FFF2-40B4-BE49-F238E27FC236}">
              <a16:creationId xmlns:a16="http://schemas.microsoft.com/office/drawing/2014/main" id="{00000000-0008-0000-0600-0000DD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103505</xdr:rowOff>
    </xdr:from>
    <xdr:to>
      <xdr:col>116</xdr:col>
      <xdr:colOff>62864</xdr:colOff>
      <xdr:row>39</xdr:row>
      <xdr:rowOff>44450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flipV="1">
          <a:off x="22159595" y="5247005"/>
          <a:ext cx="1269" cy="14839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5" name="投資及び出資金最小値テキスト">
          <a:extLst>
            <a:ext uri="{FF2B5EF4-FFF2-40B4-BE49-F238E27FC236}">
              <a16:creationId xmlns:a16="http://schemas.microsoft.com/office/drawing/2014/main" id="{00000000-0008-0000-0600-0000DF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50182</xdr:rowOff>
    </xdr:from>
    <xdr:ext cx="469744" cy="259045"/>
    <xdr:sp macro="" textlink="">
      <xdr:nvSpPr>
        <xdr:cNvPr id="737" name="投資及び出資金最大値テキスト">
          <a:extLst>
            <a:ext uri="{FF2B5EF4-FFF2-40B4-BE49-F238E27FC236}">
              <a16:creationId xmlns:a16="http://schemas.microsoft.com/office/drawing/2014/main" id="{00000000-0008-0000-0600-0000E1020000}"/>
            </a:ext>
          </a:extLst>
        </xdr:cNvPr>
        <xdr:cNvSpPr txBox="1"/>
      </xdr:nvSpPr>
      <xdr:spPr>
        <a:xfrm>
          <a:off x="22212300" y="5022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103505</xdr:rowOff>
    </xdr:from>
    <xdr:to>
      <xdr:col>116</xdr:col>
      <xdr:colOff>152400</xdr:colOff>
      <xdr:row>30</xdr:row>
      <xdr:rowOff>103505</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2072600" y="5247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50546</xdr:rowOff>
    </xdr:from>
    <xdr:to>
      <xdr:col>116</xdr:col>
      <xdr:colOff>63500</xdr:colOff>
      <xdr:row>38</xdr:row>
      <xdr:rowOff>123889</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flipV="1">
          <a:off x="21323300" y="6565646"/>
          <a:ext cx="838200" cy="73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169880</xdr:rowOff>
    </xdr:from>
    <xdr:ext cx="469744" cy="259045"/>
    <xdr:sp macro="" textlink="">
      <xdr:nvSpPr>
        <xdr:cNvPr id="740" name="投資及び出資金平均値テキスト">
          <a:extLst>
            <a:ext uri="{FF2B5EF4-FFF2-40B4-BE49-F238E27FC236}">
              <a16:creationId xmlns:a16="http://schemas.microsoft.com/office/drawing/2014/main" id="{00000000-0008-0000-0600-0000E4020000}"/>
            </a:ext>
          </a:extLst>
        </xdr:cNvPr>
        <xdr:cNvSpPr txBox="1"/>
      </xdr:nvSpPr>
      <xdr:spPr>
        <a:xfrm>
          <a:off x="22212300" y="61706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147003</xdr:rowOff>
    </xdr:from>
    <xdr:to>
      <xdr:col>116</xdr:col>
      <xdr:colOff>114300</xdr:colOff>
      <xdr:row>37</xdr:row>
      <xdr:rowOff>77153</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22110700" y="6319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77597</xdr:rowOff>
    </xdr:from>
    <xdr:to>
      <xdr:col>111</xdr:col>
      <xdr:colOff>177800</xdr:colOff>
      <xdr:row>38</xdr:row>
      <xdr:rowOff>123889</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20434300" y="6592697"/>
          <a:ext cx="889000" cy="46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73470</xdr:rowOff>
    </xdr:from>
    <xdr:to>
      <xdr:col>112</xdr:col>
      <xdr:colOff>38100</xdr:colOff>
      <xdr:row>37</xdr:row>
      <xdr:rowOff>3620</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1272500" y="624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20147</xdr:rowOff>
    </xdr:from>
    <xdr:ext cx="469744"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1088428" y="602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77597</xdr:rowOff>
    </xdr:from>
    <xdr:to>
      <xdr:col>107</xdr:col>
      <xdr:colOff>50800</xdr:colOff>
      <xdr:row>38</xdr:row>
      <xdr:rowOff>130556</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flipV="1">
          <a:off x="19545300" y="6592697"/>
          <a:ext cx="889000" cy="52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88138</xdr:rowOff>
    </xdr:from>
    <xdr:to>
      <xdr:col>107</xdr:col>
      <xdr:colOff>101600</xdr:colOff>
      <xdr:row>38</xdr:row>
      <xdr:rowOff>18288</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0383500" y="6431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34815</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0199428" y="6207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143701</xdr:rowOff>
    </xdr:from>
    <xdr:to>
      <xdr:col>102</xdr:col>
      <xdr:colOff>114300</xdr:colOff>
      <xdr:row>38</xdr:row>
      <xdr:rowOff>130556</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a:off x="18656300" y="6487351"/>
          <a:ext cx="889000" cy="158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136144</xdr:rowOff>
    </xdr:from>
    <xdr:to>
      <xdr:col>102</xdr:col>
      <xdr:colOff>165100</xdr:colOff>
      <xdr:row>38</xdr:row>
      <xdr:rowOff>66294</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19494500" y="6479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82821</xdr:rowOff>
    </xdr:from>
    <xdr:ext cx="469744"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9310428" y="6255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156528</xdr:rowOff>
    </xdr:from>
    <xdr:to>
      <xdr:col>98</xdr:col>
      <xdr:colOff>38100</xdr:colOff>
      <xdr:row>38</xdr:row>
      <xdr:rowOff>86678</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18605500" y="6500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77805</xdr:rowOff>
    </xdr:from>
    <xdr:ext cx="378565"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8467017" y="65929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171196</xdr:rowOff>
    </xdr:from>
    <xdr:to>
      <xdr:col>116</xdr:col>
      <xdr:colOff>114300</xdr:colOff>
      <xdr:row>38</xdr:row>
      <xdr:rowOff>101346</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22110700" y="6514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149623</xdr:rowOff>
    </xdr:from>
    <xdr:ext cx="378565" cy="259045"/>
    <xdr:sp macro="" textlink="">
      <xdr:nvSpPr>
        <xdr:cNvPr id="759" name="投資及び出資金該当値テキスト">
          <a:extLst>
            <a:ext uri="{FF2B5EF4-FFF2-40B4-BE49-F238E27FC236}">
              <a16:creationId xmlns:a16="http://schemas.microsoft.com/office/drawing/2014/main" id="{00000000-0008-0000-0600-0000F7020000}"/>
            </a:ext>
          </a:extLst>
        </xdr:cNvPr>
        <xdr:cNvSpPr txBox="1"/>
      </xdr:nvSpPr>
      <xdr:spPr>
        <a:xfrm>
          <a:off x="22212300" y="64932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73089</xdr:rowOff>
    </xdr:from>
    <xdr:to>
      <xdr:col>112</xdr:col>
      <xdr:colOff>38100</xdr:colOff>
      <xdr:row>39</xdr:row>
      <xdr:rowOff>3239</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21272500" y="6588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165816</xdr:rowOff>
    </xdr:from>
    <xdr:ext cx="378565"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1134017" y="66809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26797</xdr:rowOff>
    </xdr:from>
    <xdr:to>
      <xdr:col>107</xdr:col>
      <xdr:colOff>101600</xdr:colOff>
      <xdr:row>38</xdr:row>
      <xdr:rowOff>128397</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0383500" y="6541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119524</xdr:rowOff>
    </xdr:from>
    <xdr:ext cx="378565"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0245017" y="66346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79756</xdr:rowOff>
    </xdr:from>
    <xdr:to>
      <xdr:col>102</xdr:col>
      <xdr:colOff>165100</xdr:colOff>
      <xdr:row>39</xdr:row>
      <xdr:rowOff>9906</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19494500" y="6594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1033</xdr:rowOff>
    </xdr:from>
    <xdr:ext cx="378565"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9356017" y="66875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92901</xdr:rowOff>
    </xdr:from>
    <xdr:to>
      <xdr:col>98</xdr:col>
      <xdr:colOff>38100</xdr:colOff>
      <xdr:row>38</xdr:row>
      <xdr:rowOff>23051</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18605500" y="6436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39578</xdr:rowOff>
    </xdr:from>
    <xdr:ext cx="469744"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421428" y="6211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貸付金グラフ枠">
          <a:extLst>
            <a:ext uri="{FF2B5EF4-FFF2-40B4-BE49-F238E27FC236}">
              <a16:creationId xmlns:a16="http://schemas.microsoft.com/office/drawing/2014/main" id="{00000000-0008-0000-0600-000016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34671</xdr:rowOff>
    </xdr:from>
    <xdr:to>
      <xdr:col>116</xdr:col>
      <xdr:colOff>62864</xdr:colOff>
      <xdr:row>59</xdr:row>
      <xdr:rowOff>44450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flipV="1">
          <a:off x="22159595" y="8607171"/>
          <a:ext cx="1269" cy="15528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2" name="貸付金最小値テキスト">
          <a:extLst>
            <a:ext uri="{FF2B5EF4-FFF2-40B4-BE49-F238E27FC236}">
              <a16:creationId xmlns:a16="http://schemas.microsoft.com/office/drawing/2014/main" id="{00000000-0008-0000-0600-000018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152798</xdr:rowOff>
    </xdr:from>
    <xdr:ext cx="534377" cy="259045"/>
    <xdr:sp macro="" textlink="">
      <xdr:nvSpPr>
        <xdr:cNvPr id="794" name="貸付金最大値テキスト">
          <a:extLst>
            <a:ext uri="{FF2B5EF4-FFF2-40B4-BE49-F238E27FC236}">
              <a16:creationId xmlns:a16="http://schemas.microsoft.com/office/drawing/2014/main" id="{00000000-0008-0000-0600-00001A030000}"/>
            </a:ext>
          </a:extLst>
        </xdr:cNvPr>
        <xdr:cNvSpPr txBox="1"/>
      </xdr:nvSpPr>
      <xdr:spPr>
        <a:xfrm>
          <a:off x="22212300" y="8382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34671</xdr:rowOff>
    </xdr:from>
    <xdr:to>
      <xdr:col>116</xdr:col>
      <xdr:colOff>152400</xdr:colOff>
      <xdr:row>50</xdr:row>
      <xdr:rowOff>34671</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2072600" y="8607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22225</xdr:rowOff>
    </xdr:from>
    <xdr:to>
      <xdr:col>116</xdr:col>
      <xdr:colOff>63500</xdr:colOff>
      <xdr:row>59</xdr:row>
      <xdr:rowOff>24511</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21323300" y="10137775"/>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20337</xdr:rowOff>
    </xdr:from>
    <xdr:ext cx="469744" cy="259045"/>
    <xdr:sp macro="" textlink="">
      <xdr:nvSpPr>
        <xdr:cNvPr id="797" name="貸付金平均値テキスト">
          <a:extLst>
            <a:ext uri="{FF2B5EF4-FFF2-40B4-BE49-F238E27FC236}">
              <a16:creationId xmlns:a16="http://schemas.microsoft.com/office/drawing/2014/main" id="{00000000-0008-0000-0600-00001D030000}"/>
            </a:ext>
          </a:extLst>
        </xdr:cNvPr>
        <xdr:cNvSpPr txBox="1"/>
      </xdr:nvSpPr>
      <xdr:spPr>
        <a:xfrm>
          <a:off x="22212300" y="96215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168910</xdr:rowOff>
    </xdr:from>
    <xdr:to>
      <xdr:col>116</xdr:col>
      <xdr:colOff>114300</xdr:colOff>
      <xdr:row>57</xdr:row>
      <xdr:rowOff>99060</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22110700" y="977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18415</xdr:rowOff>
    </xdr:from>
    <xdr:to>
      <xdr:col>111</xdr:col>
      <xdr:colOff>177800</xdr:colOff>
      <xdr:row>59</xdr:row>
      <xdr:rowOff>22225</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20434300" y="1013396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168529</xdr:rowOff>
    </xdr:from>
    <xdr:to>
      <xdr:col>112</xdr:col>
      <xdr:colOff>38100</xdr:colOff>
      <xdr:row>57</xdr:row>
      <xdr:rowOff>98679</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21272500" y="9769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115206</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1088428" y="9544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18415</xdr:rowOff>
    </xdr:from>
    <xdr:to>
      <xdr:col>107</xdr:col>
      <xdr:colOff>50800</xdr:colOff>
      <xdr:row>59</xdr:row>
      <xdr:rowOff>21082</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flipV="1">
          <a:off x="19545300" y="10133965"/>
          <a:ext cx="8890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64897</xdr:rowOff>
    </xdr:from>
    <xdr:to>
      <xdr:col>107</xdr:col>
      <xdr:colOff>101600</xdr:colOff>
      <xdr:row>57</xdr:row>
      <xdr:rowOff>166497</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0383500" y="9837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11574</xdr:rowOff>
    </xdr:from>
    <xdr:ext cx="469744"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0199428" y="9612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21082</xdr:rowOff>
    </xdr:from>
    <xdr:to>
      <xdr:col>102</xdr:col>
      <xdr:colOff>114300</xdr:colOff>
      <xdr:row>59</xdr:row>
      <xdr:rowOff>23495</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flipV="1">
          <a:off x="18656300" y="10136632"/>
          <a:ext cx="8890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28067</xdr:rowOff>
    </xdr:from>
    <xdr:to>
      <xdr:col>102</xdr:col>
      <xdr:colOff>165100</xdr:colOff>
      <xdr:row>57</xdr:row>
      <xdr:rowOff>129667</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19494500" y="9800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146194</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9310428" y="9575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7874</xdr:rowOff>
    </xdr:from>
    <xdr:to>
      <xdr:col>98</xdr:col>
      <xdr:colOff>38100</xdr:colOff>
      <xdr:row>57</xdr:row>
      <xdr:rowOff>109474</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18605500" y="9780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126001</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8421428" y="9555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145161</xdr:rowOff>
    </xdr:from>
    <xdr:to>
      <xdr:col>116</xdr:col>
      <xdr:colOff>114300</xdr:colOff>
      <xdr:row>59</xdr:row>
      <xdr:rowOff>75311</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22110700" y="1008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60088</xdr:rowOff>
    </xdr:from>
    <xdr:ext cx="378565" cy="259045"/>
    <xdr:sp macro="" textlink="">
      <xdr:nvSpPr>
        <xdr:cNvPr id="816" name="貸付金該当値テキスト">
          <a:extLst>
            <a:ext uri="{FF2B5EF4-FFF2-40B4-BE49-F238E27FC236}">
              <a16:creationId xmlns:a16="http://schemas.microsoft.com/office/drawing/2014/main" id="{00000000-0008-0000-0600-000030030000}"/>
            </a:ext>
          </a:extLst>
        </xdr:cNvPr>
        <xdr:cNvSpPr txBox="1"/>
      </xdr:nvSpPr>
      <xdr:spPr>
        <a:xfrm>
          <a:off x="22212300" y="100041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142875</xdr:rowOff>
    </xdr:from>
    <xdr:to>
      <xdr:col>112</xdr:col>
      <xdr:colOff>38100</xdr:colOff>
      <xdr:row>59</xdr:row>
      <xdr:rowOff>73025</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21272500" y="10086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64152</xdr:rowOff>
    </xdr:from>
    <xdr:ext cx="378565"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1134017" y="101797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139065</xdr:rowOff>
    </xdr:from>
    <xdr:to>
      <xdr:col>107</xdr:col>
      <xdr:colOff>101600</xdr:colOff>
      <xdr:row>59</xdr:row>
      <xdr:rowOff>69215</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20383500" y="10083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60342</xdr:rowOff>
    </xdr:from>
    <xdr:ext cx="378565"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20245017" y="101758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141732</xdr:rowOff>
    </xdr:from>
    <xdr:to>
      <xdr:col>102</xdr:col>
      <xdr:colOff>165100</xdr:colOff>
      <xdr:row>59</xdr:row>
      <xdr:rowOff>71882</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19494500" y="1008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63009</xdr:rowOff>
    </xdr:from>
    <xdr:ext cx="378565"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9356017" y="101785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144145</xdr:rowOff>
    </xdr:from>
    <xdr:to>
      <xdr:col>98</xdr:col>
      <xdr:colOff>38100</xdr:colOff>
      <xdr:row>59</xdr:row>
      <xdr:rowOff>74295</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18605500" y="10088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65422</xdr:rowOff>
    </xdr:from>
    <xdr:ext cx="378565"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8467017" y="101809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a:extLst>
            <a:ext uri="{FF2B5EF4-FFF2-40B4-BE49-F238E27FC236}">
              <a16:creationId xmlns:a16="http://schemas.microsoft.com/office/drawing/2014/main" id="{00000000-0008-0000-0600-00004E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68857</xdr:rowOff>
    </xdr:from>
    <xdr:to>
      <xdr:col>116</xdr:col>
      <xdr:colOff>62864</xdr:colOff>
      <xdr:row>79</xdr:row>
      <xdr:rowOff>15112</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22159595" y="12241807"/>
          <a:ext cx="1269" cy="1317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18939</xdr:rowOff>
    </xdr:from>
    <xdr:ext cx="534377" cy="259045"/>
    <xdr:sp macro="" textlink="">
      <xdr:nvSpPr>
        <xdr:cNvPr id="848" name="繰出金最小値テキスト">
          <a:extLst>
            <a:ext uri="{FF2B5EF4-FFF2-40B4-BE49-F238E27FC236}">
              <a16:creationId xmlns:a16="http://schemas.microsoft.com/office/drawing/2014/main" id="{00000000-0008-0000-0600-000050030000}"/>
            </a:ext>
          </a:extLst>
        </xdr:cNvPr>
        <xdr:cNvSpPr txBox="1"/>
      </xdr:nvSpPr>
      <xdr:spPr>
        <a:xfrm>
          <a:off x="22212300" y="13563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15112</xdr:rowOff>
    </xdr:from>
    <xdr:to>
      <xdr:col>116</xdr:col>
      <xdr:colOff>152400</xdr:colOff>
      <xdr:row>79</xdr:row>
      <xdr:rowOff>15112</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3559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15534</xdr:rowOff>
    </xdr:from>
    <xdr:ext cx="534377" cy="259045"/>
    <xdr:sp macro="" textlink="">
      <xdr:nvSpPr>
        <xdr:cNvPr id="850" name="繰出金最大値テキスト">
          <a:extLst>
            <a:ext uri="{FF2B5EF4-FFF2-40B4-BE49-F238E27FC236}">
              <a16:creationId xmlns:a16="http://schemas.microsoft.com/office/drawing/2014/main" id="{00000000-0008-0000-0600-000052030000}"/>
            </a:ext>
          </a:extLst>
        </xdr:cNvPr>
        <xdr:cNvSpPr txBox="1"/>
      </xdr:nvSpPr>
      <xdr:spPr>
        <a:xfrm>
          <a:off x="22212300" y="12017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75,599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68857</xdr:rowOff>
    </xdr:from>
    <xdr:to>
      <xdr:col>116</xdr:col>
      <xdr:colOff>152400</xdr:colOff>
      <xdr:row>71</xdr:row>
      <xdr:rowOff>68857</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2072600" y="12241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160068</xdr:rowOff>
    </xdr:from>
    <xdr:to>
      <xdr:col>116</xdr:col>
      <xdr:colOff>63500</xdr:colOff>
      <xdr:row>76</xdr:row>
      <xdr:rowOff>7866</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21323300" y="13018818"/>
          <a:ext cx="838200" cy="19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144457</xdr:rowOff>
    </xdr:from>
    <xdr:ext cx="534377" cy="259045"/>
    <xdr:sp macro="" textlink="">
      <xdr:nvSpPr>
        <xdr:cNvPr id="853" name="繰出金平均値テキスト">
          <a:extLst>
            <a:ext uri="{FF2B5EF4-FFF2-40B4-BE49-F238E27FC236}">
              <a16:creationId xmlns:a16="http://schemas.microsoft.com/office/drawing/2014/main" id="{00000000-0008-0000-0600-000055030000}"/>
            </a:ext>
          </a:extLst>
        </xdr:cNvPr>
        <xdr:cNvSpPr txBox="1"/>
      </xdr:nvSpPr>
      <xdr:spPr>
        <a:xfrm>
          <a:off x="22212300" y="130032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166030</xdr:rowOff>
    </xdr:from>
    <xdr:to>
      <xdr:col>116</xdr:col>
      <xdr:colOff>114300</xdr:colOff>
      <xdr:row>76</xdr:row>
      <xdr:rowOff>96180</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2110700" y="1302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133710</xdr:rowOff>
    </xdr:from>
    <xdr:to>
      <xdr:col>111</xdr:col>
      <xdr:colOff>177800</xdr:colOff>
      <xdr:row>76</xdr:row>
      <xdr:rowOff>7866</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0434300" y="12992460"/>
          <a:ext cx="889000" cy="45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6787</xdr:rowOff>
    </xdr:from>
    <xdr:to>
      <xdr:col>112</xdr:col>
      <xdr:colOff>38100</xdr:colOff>
      <xdr:row>76</xdr:row>
      <xdr:rowOff>108387</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1272500" y="13036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99514</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1056111" y="13129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133710</xdr:rowOff>
    </xdr:from>
    <xdr:to>
      <xdr:col>107</xdr:col>
      <xdr:colOff>50800</xdr:colOff>
      <xdr:row>76</xdr:row>
      <xdr:rowOff>10747</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19545300" y="12992460"/>
          <a:ext cx="889000" cy="48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58931</xdr:rowOff>
    </xdr:from>
    <xdr:to>
      <xdr:col>107</xdr:col>
      <xdr:colOff>101600</xdr:colOff>
      <xdr:row>75</xdr:row>
      <xdr:rowOff>160530</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0383500" y="1291768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5608</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0167111" y="12692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10747</xdr:rowOff>
    </xdr:from>
    <xdr:to>
      <xdr:col>102</xdr:col>
      <xdr:colOff>114300</xdr:colOff>
      <xdr:row>76</xdr:row>
      <xdr:rowOff>24257</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18656300" y="13040947"/>
          <a:ext cx="889000" cy="13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5095</xdr:rowOff>
    </xdr:from>
    <xdr:to>
      <xdr:col>102</xdr:col>
      <xdr:colOff>165100</xdr:colOff>
      <xdr:row>75</xdr:row>
      <xdr:rowOff>106695</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9494500" y="1286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123222</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278111" y="12639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168887</xdr:rowOff>
    </xdr:from>
    <xdr:to>
      <xdr:col>98</xdr:col>
      <xdr:colOff>38100</xdr:colOff>
      <xdr:row>75</xdr:row>
      <xdr:rowOff>99037</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18605500" y="12856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115564</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8389111" y="12631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109269</xdr:rowOff>
    </xdr:from>
    <xdr:to>
      <xdr:col>116</xdr:col>
      <xdr:colOff>114300</xdr:colOff>
      <xdr:row>76</xdr:row>
      <xdr:rowOff>39418</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2110700" y="1296801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132146</xdr:rowOff>
    </xdr:from>
    <xdr:ext cx="534377" cy="259045"/>
    <xdr:sp macro="" textlink="">
      <xdr:nvSpPr>
        <xdr:cNvPr id="872" name="繰出金該当値テキスト">
          <a:extLst>
            <a:ext uri="{FF2B5EF4-FFF2-40B4-BE49-F238E27FC236}">
              <a16:creationId xmlns:a16="http://schemas.microsoft.com/office/drawing/2014/main" id="{00000000-0008-0000-0600-000068030000}"/>
            </a:ext>
          </a:extLst>
        </xdr:cNvPr>
        <xdr:cNvSpPr txBox="1"/>
      </xdr:nvSpPr>
      <xdr:spPr>
        <a:xfrm>
          <a:off x="22212300" y="12819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128516</xdr:rowOff>
    </xdr:from>
    <xdr:to>
      <xdr:col>112</xdr:col>
      <xdr:colOff>38100</xdr:colOff>
      <xdr:row>76</xdr:row>
      <xdr:rowOff>58666</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1272500" y="12987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75193</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056111" y="12762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82910</xdr:rowOff>
    </xdr:from>
    <xdr:to>
      <xdr:col>107</xdr:col>
      <xdr:colOff>101600</xdr:colOff>
      <xdr:row>76</xdr:row>
      <xdr:rowOff>13060</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0383500" y="1294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4188</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167111" y="13034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131397</xdr:rowOff>
    </xdr:from>
    <xdr:to>
      <xdr:col>102</xdr:col>
      <xdr:colOff>165100</xdr:colOff>
      <xdr:row>76</xdr:row>
      <xdr:rowOff>61547</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9494500" y="12990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52674</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278111" y="13082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144907</xdr:rowOff>
    </xdr:from>
    <xdr:to>
      <xdr:col>98</xdr:col>
      <xdr:colOff>38100</xdr:colOff>
      <xdr:row>76</xdr:row>
      <xdr:rowOff>75056</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18605500" y="1300365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66184</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389111" y="13096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a:extLst>
            <a:ext uri="{FF2B5EF4-FFF2-40B4-BE49-F238E27FC236}">
              <a16:creationId xmlns:a16="http://schemas.microsoft.com/office/drawing/2014/main" id="{00000000-0008-0000-0600-000081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a:extLst>
            <a:ext uri="{FF2B5EF4-FFF2-40B4-BE49-F238E27FC236}">
              <a16:creationId xmlns:a16="http://schemas.microsoft.com/office/drawing/2014/main" id="{00000000-0008-0000-0600-000083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a:extLst>
            <a:ext uri="{FF2B5EF4-FFF2-40B4-BE49-F238E27FC236}">
              <a16:creationId xmlns:a16="http://schemas.microsoft.com/office/drawing/2014/main" id="{00000000-0008-0000-0600-000086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a:extLst>
            <a:ext uri="{FF2B5EF4-FFF2-40B4-BE49-F238E27FC236}">
              <a16:creationId xmlns:a16="http://schemas.microsoft.com/office/drawing/2014/main" id="{00000000-0008-0000-0600-000099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a:extLst>
            <a:ext uri="{FF2B5EF4-FFF2-40B4-BE49-F238E27FC236}">
              <a16:creationId xmlns:a16="http://schemas.microsoft.com/office/drawing/2014/main" id="{00000000-0008-0000-0600-0000A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・歳出決算総額は、住民一人当たり</a:t>
          </a:r>
          <a:r>
            <a:rPr kumimoji="1" lang="en-US" altLang="ja-JP" sz="1100">
              <a:latin typeface="ＭＳ Ｐゴシック" panose="020B0600070205080204" pitchFamily="50" charset="-128"/>
              <a:ea typeface="ＭＳ Ｐゴシック" panose="020B0600070205080204" pitchFamily="50" charset="-128"/>
            </a:rPr>
            <a:t>563,957</a:t>
          </a:r>
          <a:r>
            <a:rPr kumimoji="1" lang="ja-JP" altLang="en-US" sz="1100">
              <a:latin typeface="ＭＳ Ｐゴシック" panose="020B0600070205080204" pitchFamily="50" charset="-128"/>
              <a:ea typeface="ＭＳ Ｐゴシック" panose="020B0600070205080204" pitchFamily="50" charset="-128"/>
            </a:rPr>
            <a:t>円となっている。（前年度比△</a:t>
          </a:r>
          <a:r>
            <a:rPr kumimoji="1" lang="en-US" altLang="ja-JP" sz="1100">
              <a:latin typeface="ＭＳ Ｐゴシック" panose="020B0600070205080204" pitchFamily="50" charset="-128"/>
              <a:ea typeface="ＭＳ Ｐゴシック" panose="020B0600070205080204" pitchFamily="50" charset="-128"/>
            </a:rPr>
            <a:t>52,856</a:t>
          </a:r>
          <a:r>
            <a:rPr kumimoji="1" lang="ja-JP" altLang="en-US" sz="1100">
              <a:latin typeface="ＭＳ Ｐゴシック" panose="020B0600070205080204" pitchFamily="50" charset="-128"/>
              <a:ea typeface="ＭＳ Ｐゴシック" panose="020B0600070205080204" pitchFamily="50" charset="-128"/>
            </a:rPr>
            <a:t>円　人口は△</a:t>
          </a:r>
          <a:r>
            <a:rPr kumimoji="1" lang="en-US" altLang="ja-JP" sz="1100">
              <a:latin typeface="ＭＳ Ｐゴシック" panose="020B0600070205080204" pitchFamily="50" charset="-128"/>
              <a:ea typeface="ＭＳ Ｐゴシック" panose="020B0600070205080204" pitchFamily="50" charset="-128"/>
            </a:rPr>
            <a:t>327</a:t>
          </a:r>
          <a:r>
            <a:rPr kumimoji="1" lang="ja-JP" altLang="en-US" sz="1100">
              <a:latin typeface="ＭＳ Ｐゴシック" panose="020B0600070205080204" pitchFamily="50" charset="-128"/>
              <a:ea typeface="ＭＳ Ｐゴシック" panose="020B0600070205080204" pitchFamily="50" charset="-128"/>
            </a:rPr>
            <a:t>人）</a:t>
          </a:r>
        </a:p>
        <a:p>
          <a:r>
            <a:rPr kumimoji="1" lang="ja-JP" altLang="en-US" sz="1100">
              <a:latin typeface="ＭＳ Ｐゴシック" panose="020B0600070205080204" pitchFamily="50" charset="-128"/>
              <a:ea typeface="ＭＳ Ｐゴシック" panose="020B0600070205080204" pitchFamily="50" charset="-128"/>
            </a:rPr>
            <a:t>・類似団体平均を大きく超える項目は補助費等（類似団体平均＋</a:t>
          </a:r>
          <a:r>
            <a:rPr kumimoji="1" lang="en-US" altLang="ja-JP" sz="1100">
              <a:latin typeface="ＭＳ Ｐゴシック" panose="020B0600070205080204" pitchFamily="50" charset="-128"/>
              <a:ea typeface="ＭＳ Ｐゴシック" panose="020B0600070205080204" pitchFamily="50" charset="-128"/>
            </a:rPr>
            <a:t>51,033</a:t>
          </a:r>
          <a:r>
            <a:rPr kumimoji="1" lang="ja-JP" altLang="en-US" sz="1100">
              <a:latin typeface="ＭＳ Ｐゴシック" panose="020B0600070205080204" pitchFamily="50" charset="-128"/>
              <a:ea typeface="ＭＳ Ｐゴシック" panose="020B0600070205080204" pitchFamily="50" charset="-128"/>
            </a:rPr>
            <a:t>円）、公債費（類似団体平均＋</a:t>
          </a:r>
          <a:r>
            <a:rPr kumimoji="1" lang="en-US" altLang="ja-JP" sz="1100">
              <a:latin typeface="ＭＳ Ｐゴシック" panose="020B0600070205080204" pitchFamily="50" charset="-128"/>
              <a:ea typeface="ＭＳ Ｐゴシック" panose="020B0600070205080204" pitchFamily="50" charset="-128"/>
            </a:rPr>
            <a:t>16,980</a:t>
          </a:r>
          <a:r>
            <a:rPr kumimoji="1" lang="ja-JP" altLang="en-US" sz="1100">
              <a:latin typeface="ＭＳ Ｐゴシック" panose="020B0600070205080204" pitchFamily="50" charset="-128"/>
              <a:ea typeface="ＭＳ Ｐゴシック" panose="020B0600070205080204" pitchFamily="50" charset="-128"/>
            </a:rPr>
            <a:t>円）、物件費（類似団体平均＋</a:t>
          </a:r>
          <a:r>
            <a:rPr kumimoji="1" lang="en-US" altLang="ja-JP" sz="1100">
              <a:latin typeface="ＭＳ Ｐゴシック" panose="020B0600070205080204" pitchFamily="50" charset="-128"/>
              <a:ea typeface="ＭＳ Ｐゴシック" panose="020B0600070205080204" pitchFamily="50" charset="-128"/>
            </a:rPr>
            <a:t>11,635</a:t>
          </a:r>
          <a:r>
            <a:rPr kumimoji="1" lang="ja-JP" altLang="en-US" sz="1100">
              <a:latin typeface="ＭＳ Ｐゴシック" panose="020B0600070205080204" pitchFamily="50" charset="-128"/>
              <a:ea typeface="ＭＳ Ｐゴシック" panose="020B0600070205080204" pitchFamily="50" charset="-128"/>
            </a:rPr>
            <a:t>円）で、前年度比で大きく変動があった項目は、扶助費（前年度比＋</a:t>
          </a:r>
          <a:r>
            <a:rPr kumimoji="1" lang="en-US" altLang="ja-JP" sz="1100">
              <a:latin typeface="ＭＳ Ｐゴシック" panose="020B0600070205080204" pitchFamily="50" charset="-128"/>
              <a:ea typeface="ＭＳ Ｐゴシック" panose="020B0600070205080204" pitchFamily="50" charset="-128"/>
            </a:rPr>
            <a:t>22,320</a:t>
          </a:r>
          <a:r>
            <a:rPr kumimoji="1" lang="ja-JP" altLang="en-US" sz="1100">
              <a:latin typeface="ＭＳ Ｐゴシック" panose="020B0600070205080204" pitchFamily="50" charset="-128"/>
              <a:ea typeface="ＭＳ Ｐゴシック" panose="020B0600070205080204" pitchFamily="50" charset="-128"/>
            </a:rPr>
            <a:t>円）、物件費（前年度比＋</a:t>
          </a:r>
          <a:r>
            <a:rPr kumimoji="1" lang="en-US" altLang="ja-JP" sz="1100">
              <a:latin typeface="ＭＳ Ｐゴシック" panose="020B0600070205080204" pitchFamily="50" charset="-128"/>
              <a:ea typeface="ＭＳ Ｐゴシック" panose="020B0600070205080204" pitchFamily="50" charset="-128"/>
            </a:rPr>
            <a:t>9,875</a:t>
          </a:r>
          <a:r>
            <a:rPr kumimoji="1" lang="ja-JP" altLang="en-US" sz="1100">
              <a:latin typeface="ＭＳ Ｐゴシック" panose="020B0600070205080204" pitchFamily="50" charset="-128"/>
              <a:ea typeface="ＭＳ Ｐゴシック" panose="020B0600070205080204" pitchFamily="50" charset="-128"/>
            </a:rPr>
            <a:t>円）、補助費（前年度比△</a:t>
          </a:r>
          <a:r>
            <a:rPr kumimoji="1" lang="en-US" altLang="ja-JP" sz="1100">
              <a:latin typeface="ＭＳ Ｐゴシック" panose="020B0600070205080204" pitchFamily="50" charset="-128"/>
              <a:ea typeface="ＭＳ Ｐゴシック" panose="020B0600070205080204" pitchFamily="50" charset="-128"/>
            </a:rPr>
            <a:t>104,250</a:t>
          </a:r>
          <a:r>
            <a:rPr kumimoji="1" lang="ja-JP" altLang="en-US" sz="1100">
              <a:latin typeface="ＭＳ Ｐゴシック" panose="020B0600070205080204" pitchFamily="50" charset="-128"/>
              <a:ea typeface="ＭＳ Ｐゴシック" panose="020B0600070205080204" pitchFamily="50" charset="-128"/>
            </a:rPr>
            <a:t>円）である。</a:t>
          </a:r>
        </a:p>
        <a:p>
          <a:r>
            <a:rPr kumimoji="1" lang="ja-JP" altLang="en-US" sz="1100">
              <a:latin typeface="ＭＳ Ｐゴシック" panose="020B0600070205080204" pitchFamily="50" charset="-128"/>
              <a:ea typeface="ＭＳ Ｐゴシック" panose="020B0600070205080204" pitchFamily="50" charset="-128"/>
            </a:rPr>
            <a:t>・補助費等は、新型コロナウイルス感染症対策に係る特別定額給付金事業の終了により減少しているが、以前として病院事業会計繰出金や一部事務組合組合負担金、航空機騒音障害防止対策事業補助金などにより類似団体平均を上回っている。</a:t>
          </a:r>
        </a:p>
        <a:p>
          <a:r>
            <a:rPr kumimoji="1" lang="ja-JP" altLang="en-US" sz="1100">
              <a:latin typeface="ＭＳ Ｐゴシック" panose="020B0600070205080204" pitchFamily="50" charset="-128"/>
              <a:ea typeface="ＭＳ Ｐゴシック" panose="020B0600070205080204" pitchFamily="50" charset="-128"/>
            </a:rPr>
            <a:t>・扶助費は、住民税非課税世帯や子育て世帯への臨時特別給付金の影響により増加しているが、県平均、全国平均を下回っている。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・物件費は、旧横芝行政センターの除却費により増加している。今後も公共施設の老朽化による維持管理経費の増加が見込めるため、公共施設総合計画に基づき統廃合を進め、経費削減に努める。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公債費は、町合併関連事業の実施により借入れを行った合併特例事業債の償還により類似団体平均を上回っている。引き続き合併特例事業債を活用した事業を予定していることなどから、今後も高い水準で推移することが見込まれ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千葉県横芝光町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23,041
22,578
67.01
13,510,776
12,994,132
464,902
7,056,271
10,539,713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125984</xdr:rowOff>
    </xdr:from>
    <xdr:to>
      <xdr:col>24</xdr:col>
      <xdr:colOff>62865</xdr:colOff>
      <xdr:row>38</xdr:row>
      <xdr:rowOff>63500</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269484"/>
          <a:ext cx="1270" cy="1309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67327</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8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63500</xdr:rowOff>
    </xdr:from>
    <xdr:to>
      <xdr:col>24</xdr:col>
      <xdr:colOff>152400</xdr:colOff>
      <xdr:row>38</xdr:row>
      <xdr:rowOff>63500</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7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72661</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044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125984</xdr:rowOff>
    </xdr:from>
    <xdr:to>
      <xdr:col>24</xdr:col>
      <xdr:colOff>152400</xdr:colOff>
      <xdr:row>30</xdr:row>
      <xdr:rowOff>125984</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269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108458</xdr:rowOff>
    </xdr:from>
    <xdr:to>
      <xdr:col>24</xdr:col>
      <xdr:colOff>63500</xdr:colOff>
      <xdr:row>34</xdr:row>
      <xdr:rowOff>117602</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5937758"/>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86758</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9160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108331</xdr:rowOff>
    </xdr:from>
    <xdr:to>
      <xdr:col>24</xdr:col>
      <xdr:colOff>114300</xdr:colOff>
      <xdr:row>35</xdr:row>
      <xdr:rowOff>38481</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5937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70358</xdr:rowOff>
    </xdr:from>
    <xdr:to>
      <xdr:col>19</xdr:col>
      <xdr:colOff>177800</xdr:colOff>
      <xdr:row>34</xdr:row>
      <xdr:rowOff>117602</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5899658"/>
          <a:ext cx="889000" cy="47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125476</xdr:rowOff>
    </xdr:from>
    <xdr:to>
      <xdr:col>20</xdr:col>
      <xdr:colOff>38100</xdr:colOff>
      <xdr:row>35</xdr:row>
      <xdr:rowOff>55626</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5954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46753</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047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70358</xdr:rowOff>
    </xdr:from>
    <xdr:to>
      <xdr:col>15</xdr:col>
      <xdr:colOff>50800</xdr:colOff>
      <xdr:row>35</xdr:row>
      <xdr:rowOff>1397</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5899658"/>
          <a:ext cx="889000" cy="102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58420</xdr:rowOff>
    </xdr:from>
    <xdr:to>
      <xdr:col>15</xdr:col>
      <xdr:colOff>101600</xdr:colOff>
      <xdr:row>34</xdr:row>
      <xdr:rowOff>160020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588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151147</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980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1397</xdr:rowOff>
    </xdr:from>
    <xdr:to>
      <xdr:col>10</xdr:col>
      <xdr:colOff>114300</xdr:colOff>
      <xdr:row>35</xdr:row>
      <xdr:rowOff>88265</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6002147"/>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24130</xdr:rowOff>
    </xdr:from>
    <xdr:to>
      <xdr:col>10</xdr:col>
      <xdr:colOff>165100</xdr:colOff>
      <xdr:row>34</xdr:row>
      <xdr:rowOff>125730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853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142257</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628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42037</xdr:rowOff>
    </xdr:from>
    <xdr:to>
      <xdr:col>6</xdr:col>
      <xdr:colOff>38100</xdr:colOff>
      <xdr:row>34</xdr:row>
      <xdr:rowOff>143637</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587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160164</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646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57658</xdr:rowOff>
    </xdr:from>
    <xdr:to>
      <xdr:col>24</xdr:col>
      <xdr:colOff>114300</xdr:colOff>
      <xdr:row>34</xdr:row>
      <xdr:rowOff>159258</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886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80535</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738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66802</xdr:rowOff>
    </xdr:from>
    <xdr:to>
      <xdr:col>20</xdr:col>
      <xdr:colOff>38100</xdr:colOff>
      <xdr:row>34</xdr:row>
      <xdr:rowOff>168402</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896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13479</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671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19558</xdr:rowOff>
    </xdr:from>
    <xdr:to>
      <xdr:col>15</xdr:col>
      <xdr:colOff>101600</xdr:colOff>
      <xdr:row>34</xdr:row>
      <xdr:rowOff>121158</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848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137685</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624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122047</xdr:rowOff>
    </xdr:from>
    <xdr:to>
      <xdr:col>10</xdr:col>
      <xdr:colOff>165100</xdr:colOff>
      <xdr:row>35</xdr:row>
      <xdr:rowOff>52197</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951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43324</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044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37465</xdr:rowOff>
    </xdr:from>
    <xdr:to>
      <xdr:col>6</xdr:col>
      <xdr:colOff>38100</xdr:colOff>
      <xdr:row>35</xdr:row>
      <xdr:rowOff>139065</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038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130192</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130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9699</xdr:rowOff>
    </xdr:from>
    <xdr:to>
      <xdr:col>24</xdr:col>
      <xdr:colOff>62865</xdr:colOff>
      <xdr:row>58</xdr:row>
      <xdr:rowOff>168232</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753649"/>
          <a:ext cx="1270" cy="13586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609</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116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168232</xdr:rowOff>
    </xdr:from>
    <xdr:to>
      <xdr:col>24</xdr:col>
      <xdr:colOff>152400</xdr:colOff>
      <xdr:row>58</xdr:row>
      <xdr:rowOff>168232</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112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127826</xdr:rowOff>
    </xdr:from>
    <xdr:ext cx="599010"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528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447,308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9699</xdr:rowOff>
    </xdr:from>
    <xdr:to>
      <xdr:col>24</xdr:col>
      <xdr:colOff>152400</xdr:colOff>
      <xdr:row>51</xdr:row>
      <xdr:rowOff>9699</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7536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90280</xdr:rowOff>
    </xdr:from>
    <xdr:to>
      <xdr:col>24</xdr:col>
      <xdr:colOff>63500</xdr:colOff>
      <xdr:row>57</xdr:row>
      <xdr:rowOff>30469</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3797300" y="9520030"/>
          <a:ext cx="838200" cy="283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91543</xdr:rowOff>
    </xdr:from>
    <xdr:ext cx="534377"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8641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113116</xdr:rowOff>
    </xdr:from>
    <xdr:to>
      <xdr:col>24</xdr:col>
      <xdr:colOff>114300</xdr:colOff>
      <xdr:row>58</xdr:row>
      <xdr:rowOff>43266</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885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90280</xdr:rowOff>
    </xdr:from>
    <xdr:to>
      <xdr:col>19</xdr:col>
      <xdr:colOff>177800</xdr:colOff>
      <xdr:row>57</xdr:row>
      <xdr:rowOff>150415</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908300" y="9520030"/>
          <a:ext cx="889000" cy="403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16855</xdr:rowOff>
    </xdr:from>
    <xdr:to>
      <xdr:col>20</xdr:col>
      <xdr:colOff>38100</xdr:colOff>
      <xdr:row>56</xdr:row>
      <xdr:rowOff>118455</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61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109582</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97107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123065</xdr:rowOff>
    </xdr:from>
    <xdr:to>
      <xdr:col>15</xdr:col>
      <xdr:colOff>50800</xdr:colOff>
      <xdr:row>57</xdr:row>
      <xdr:rowOff>150415</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a:off x="2019300" y="9895715"/>
          <a:ext cx="889000" cy="27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6366</xdr:rowOff>
    </xdr:from>
    <xdr:to>
      <xdr:col>15</xdr:col>
      <xdr:colOff>101600</xdr:colOff>
      <xdr:row>58</xdr:row>
      <xdr:rowOff>107966</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950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99093</xdr:rowOff>
    </xdr:from>
    <xdr:ext cx="534377"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41111" y="10043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123065</xdr:rowOff>
    </xdr:from>
    <xdr:to>
      <xdr:col>10</xdr:col>
      <xdr:colOff>114300</xdr:colOff>
      <xdr:row>57</xdr:row>
      <xdr:rowOff>160764</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1130300" y="9895715"/>
          <a:ext cx="889000" cy="37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159724</xdr:rowOff>
    </xdr:from>
    <xdr:to>
      <xdr:col>10</xdr:col>
      <xdr:colOff>165100</xdr:colOff>
      <xdr:row>58</xdr:row>
      <xdr:rowOff>89874</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932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81001</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52111" y="10025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17276</xdr:rowOff>
    </xdr:from>
    <xdr:to>
      <xdr:col>6</xdr:col>
      <xdr:colOff>38100</xdr:colOff>
      <xdr:row>58</xdr:row>
      <xdr:rowOff>118876</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96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110003</xdr:rowOff>
    </xdr:from>
    <xdr:ext cx="534377"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63111" y="10054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151119</xdr:rowOff>
    </xdr:from>
    <xdr:to>
      <xdr:col>24</xdr:col>
      <xdr:colOff>114300</xdr:colOff>
      <xdr:row>57</xdr:row>
      <xdr:rowOff>81269</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752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2546</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603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39480</xdr:rowOff>
    </xdr:from>
    <xdr:to>
      <xdr:col>20</xdr:col>
      <xdr:colOff>38100</xdr:colOff>
      <xdr:row>55</xdr:row>
      <xdr:rowOff>141080</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469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157607</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497795" y="9244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99615</xdr:rowOff>
    </xdr:from>
    <xdr:to>
      <xdr:col>15</xdr:col>
      <xdr:colOff>101600</xdr:colOff>
      <xdr:row>58</xdr:row>
      <xdr:rowOff>29765</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872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46292</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41111" y="9647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72265</xdr:rowOff>
    </xdr:from>
    <xdr:to>
      <xdr:col>10</xdr:col>
      <xdr:colOff>165100</xdr:colOff>
      <xdr:row>58</xdr:row>
      <xdr:rowOff>2415</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844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18942</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52111" y="9620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109964</xdr:rowOff>
    </xdr:from>
    <xdr:to>
      <xdr:col>6</xdr:col>
      <xdr:colOff>38100</xdr:colOff>
      <xdr:row>58</xdr:row>
      <xdr:rowOff>40114</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9882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56641</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63111" y="9657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53556</xdr:rowOff>
    </xdr:from>
    <xdr:to>
      <xdr:col>24</xdr:col>
      <xdr:colOff>62865</xdr:colOff>
      <xdr:row>78</xdr:row>
      <xdr:rowOff>142024</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2055056"/>
          <a:ext cx="1270" cy="14600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145851</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5189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142024</xdr:rowOff>
    </xdr:from>
    <xdr:to>
      <xdr:col>24</xdr:col>
      <xdr:colOff>152400</xdr:colOff>
      <xdr:row>78</xdr:row>
      <xdr:rowOff>142024</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515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233</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18302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240,783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53556</xdr:rowOff>
    </xdr:from>
    <xdr:to>
      <xdr:col>24</xdr:col>
      <xdr:colOff>152400</xdr:colOff>
      <xdr:row>70</xdr:row>
      <xdr:rowOff>53556</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2055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67233</xdr:rowOff>
    </xdr:from>
    <xdr:to>
      <xdr:col>24</xdr:col>
      <xdr:colOff>63500</xdr:colOff>
      <xdr:row>78</xdr:row>
      <xdr:rowOff>48958</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3797300" y="13097433"/>
          <a:ext cx="838200" cy="324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9289</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30394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30862</xdr:rowOff>
    </xdr:from>
    <xdr:to>
      <xdr:col>24</xdr:col>
      <xdr:colOff>114300</xdr:colOff>
      <xdr:row>76</xdr:row>
      <xdr:rowOff>132462</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3061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48958</xdr:rowOff>
    </xdr:from>
    <xdr:to>
      <xdr:col>19</xdr:col>
      <xdr:colOff>177800</xdr:colOff>
      <xdr:row>78</xdr:row>
      <xdr:rowOff>102819</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3422058"/>
          <a:ext cx="889000" cy="53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169850</xdr:rowOff>
    </xdr:from>
    <xdr:to>
      <xdr:col>20</xdr:col>
      <xdr:colOff>38100</xdr:colOff>
      <xdr:row>78</xdr:row>
      <xdr:rowOff>100000</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337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91127</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3464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102819</xdr:rowOff>
    </xdr:from>
    <xdr:to>
      <xdr:col>15</xdr:col>
      <xdr:colOff>50800</xdr:colOff>
      <xdr:row>78</xdr:row>
      <xdr:rowOff>153733</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019300" y="13475919"/>
          <a:ext cx="889000" cy="50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40233</xdr:rowOff>
    </xdr:from>
    <xdr:to>
      <xdr:col>15</xdr:col>
      <xdr:colOff>101600</xdr:colOff>
      <xdr:row>78</xdr:row>
      <xdr:rowOff>141833</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341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158360</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31885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153733</xdr:rowOff>
    </xdr:from>
    <xdr:to>
      <xdr:col>10</xdr:col>
      <xdr:colOff>114300</xdr:colOff>
      <xdr:row>79</xdr:row>
      <xdr:rowOff>46216</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1130300" y="13526833"/>
          <a:ext cx="889000" cy="63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103606</xdr:rowOff>
    </xdr:from>
    <xdr:to>
      <xdr:col>10</xdr:col>
      <xdr:colOff>165100</xdr:colOff>
      <xdr:row>79</xdr:row>
      <xdr:rowOff>33756</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476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24883</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3569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47434</xdr:rowOff>
    </xdr:from>
    <xdr:to>
      <xdr:col>6</xdr:col>
      <xdr:colOff>38100</xdr:colOff>
      <xdr:row>78</xdr:row>
      <xdr:rowOff>149034</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420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165561</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3195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16433</xdr:rowOff>
    </xdr:from>
    <xdr:to>
      <xdr:col>24</xdr:col>
      <xdr:colOff>114300</xdr:colOff>
      <xdr:row>76</xdr:row>
      <xdr:rowOff>118033</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3046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39311</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2898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169608</xdr:rowOff>
    </xdr:from>
    <xdr:to>
      <xdr:col>20</xdr:col>
      <xdr:colOff>38100</xdr:colOff>
      <xdr:row>78</xdr:row>
      <xdr:rowOff>99758</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3371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116285</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3146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52019</xdr:rowOff>
    </xdr:from>
    <xdr:to>
      <xdr:col>15</xdr:col>
      <xdr:colOff>101600</xdr:colOff>
      <xdr:row>78</xdr:row>
      <xdr:rowOff>153619</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3425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144746</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3517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102933</xdr:rowOff>
    </xdr:from>
    <xdr:to>
      <xdr:col>10</xdr:col>
      <xdr:colOff>165100</xdr:colOff>
      <xdr:row>79</xdr:row>
      <xdr:rowOff>33083</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3476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49610</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3251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166866</xdr:rowOff>
    </xdr:from>
    <xdr:to>
      <xdr:col>6</xdr:col>
      <xdr:colOff>38100</xdr:colOff>
      <xdr:row>79</xdr:row>
      <xdr:rowOff>97016</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3539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88143</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3632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92727</xdr:rowOff>
    </xdr:from>
    <xdr:ext cx="53129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a:extLst>
            <a:ext uri="{FF2B5EF4-FFF2-40B4-BE49-F238E27FC236}">
              <a16:creationId xmlns:a16="http://schemas.microsoft.com/office/drawing/2014/main" id="{00000000-0008-0000-07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132271</xdr:rowOff>
    </xdr:from>
    <xdr:to>
      <xdr:col>24</xdr:col>
      <xdr:colOff>62865</xdr:colOff>
      <xdr:row>99</xdr:row>
      <xdr:rowOff>114364</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4633595" y="15734221"/>
          <a:ext cx="1270" cy="1353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118191</xdr:rowOff>
    </xdr:from>
    <xdr:ext cx="534377" cy="259045"/>
    <xdr:sp macro="" textlink="">
      <xdr:nvSpPr>
        <xdr:cNvPr id="232" name="衛生費最小値テキスト">
          <a:extLst>
            <a:ext uri="{FF2B5EF4-FFF2-40B4-BE49-F238E27FC236}">
              <a16:creationId xmlns:a16="http://schemas.microsoft.com/office/drawing/2014/main" id="{00000000-0008-0000-0700-0000E8000000}"/>
            </a:ext>
          </a:extLst>
        </xdr:cNvPr>
        <xdr:cNvSpPr txBox="1"/>
      </xdr:nvSpPr>
      <xdr:spPr>
        <a:xfrm>
          <a:off x="4686300" y="17091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114364</xdr:rowOff>
    </xdr:from>
    <xdr:to>
      <xdr:col>24</xdr:col>
      <xdr:colOff>152400</xdr:colOff>
      <xdr:row>99</xdr:row>
      <xdr:rowOff>114364</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7087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78948</xdr:rowOff>
    </xdr:from>
    <xdr:ext cx="534377" cy="259045"/>
    <xdr:sp macro="" textlink="">
      <xdr:nvSpPr>
        <xdr:cNvPr id="234" name="衛生費最大値テキスト">
          <a:extLst>
            <a:ext uri="{FF2B5EF4-FFF2-40B4-BE49-F238E27FC236}">
              <a16:creationId xmlns:a16="http://schemas.microsoft.com/office/drawing/2014/main" id="{00000000-0008-0000-0700-0000EA000000}"/>
            </a:ext>
          </a:extLst>
        </xdr:cNvPr>
        <xdr:cNvSpPr txBox="1"/>
      </xdr:nvSpPr>
      <xdr:spPr>
        <a:xfrm>
          <a:off x="4686300" y="15509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63,695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132271</xdr:rowOff>
    </xdr:from>
    <xdr:to>
      <xdr:col>24</xdr:col>
      <xdr:colOff>152400</xdr:colOff>
      <xdr:row>91</xdr:row>
      <xdr:rowOff>132271</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57342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91</xdr:row>
      <xdr:rowOff>132271</xdr:rowOff>
    </xdr:from>
    <xdr:to>
      <xdr:col>24</xdr:col>
      <xdr:colOff>63500</xdr:colOff>
      <xdr:row>94</xdr:row>
      <xdr:rowOff>47916</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3797300" y="15734221"/>
          <a:ext cx="838200" cy="429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69079</xdr:rowOff>
    </xdr:from>
    <xdr:ext cx="534377" cy="259045"/>
    <xdr:sp macro="" textlink="">
      <xdr:nvSpPr>
        <xdr:cNvPr id="237" name="衛生費平均値テキスト">
          <a:extLst>
            <a:ext uri="{FF2B5EF4-FFF2-40B4-BE49-F238E27FC236}">
              <a16:creationId xmlns:a16="http://schemas.microsoft.com/office/drawing/2014/main" id="{00000000-0008-0000-0700-0000ED000000}"/>
            </a:ext>
          </a:extLst>
        </xdr:cNvPr>
        <xdr:cNvSpPr txBox="1"/>
      </xdr:nvSpPr>
      <xdr:spPr>
        <a:xfrm>
          <a:off x="4686300" y="165282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90652</xdr:rowOff>
    </xdr:from>
    <xdr:to>
      <xdr:col>24</xdr:col>
      <xdr:colOff>114300</xdr:colOff>
      <xdr:row>97</xdr:row>
      <xdr:rowOff>20802</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4584700" y="16549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121335</xdr:rowOff>
    </xdr:from>
    <xdr:to>
      <xdr:col>19</xdr:col>
      <xdr:colOff>177800</xdr:colOff>
      <xdr:row>94</xdr:row>
      <xdr:rowOff>47916</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a:off x="2908300" y="16066185"/>
          <a:ext cx="889000" cy="98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57658</xdr:rowOff>
    </xdr:from>
    <xdr:to>
      <xdr:col>20</xdr:col>
      <xdr:colOff>38100</xdr:colOff>
      <xdr:row>97</xdr:row>
      <xdr:rowOff>159258</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3746500" y="16688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150385</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3530111" y="16781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121335</xdr:rowOff>
    </xdr:from>
    <xdr:to>
      <xdr:col>15</xdr:col>
      <xdr:colOff>50800</xdr:colOff>
      <xdr:row>94</xdr:row>
      <xdr:rowOff>99237</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2019300" y="16066185"/>
          <a:ext cx="889000" cy="149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64097</xdr:rowOff>
    </xdr:from>
    <xdr:to>
      <xdr:col>15</xdr:col>
      <xdr:colOff>101600</xdr:colOff>
      <xdr:row>97</xdr:row>
      <xdr:rowOff>165697</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2857500" y="16694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156824</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2641111" y="16787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99237</xdr:rowOff>
    </xdr:from>
    <xdr:to>
      <xdr:col>10</xdr:col>
      <xdr:colOff>114300</xdr:colOff>
      <xdr:row>95</xdr:row>
      <xdr:rowOff>73634</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flipV="1">
          <a:off x="1130300" y="16215537"/>
          <a:ext cx="889000" cy="145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133401</xdr:rowOff>
    </xdr:from>
    <xdr:to>
      <xdr:col>10</xdr:col>
      <xdr:colOff>165100</xdr:colOff>
      <xdr:row>98</xdr:row>
      <xdr:rowOff>63551</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968500" y="16764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54678</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752111" y="16856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118771</xdr:rowOff>
    </xdr:from>
    <xdr:to>
      <xdr:col>6</xdr:col>
      <xdr:colOff>38100</xdr:colOff>
      <xdr:row>98</xdr:row>
      <xdr:rowOff>48921</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079500" y="16749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40048</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863111" y="16842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91</xdr:row>
      <xdr:rowOff>81471</xdr:rowOff>
    </xdr:from>
    <xdr:to>
      <xdr:col>24</xdr:col>
      <xdr:colOff>114300</xdr:colOff>
      <xdr:row>92</xdr:row>
      <xdr:rowOff>11621</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4584700" y="15683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34498</xdr:rowOff>
    </xdr:from>
    <xdr:ext cx="534377" cy="259045"/>
    <xdr:sp macro="" textlink="">
      <xdr:nvSpPr>
        <xdr:cNvPr id="256" name="衛生費該当値テキスト">
          <a:extLst>
            <a:ext uri="{FF2B5EF4-FFF2-40B4-BE49-F238E27FC236}">
              <a16:creationId xmlns:a16="http://schemas.microsoft.com/office/drawing/2014/main" id="{00000000-0008-0000-0700-000000010000}"/>
            </a:ext>
          </a:extLst>
        </xdr:cNvPr>
        <xdr:cNvSpPr txBox="1"/>
      </xdr:nvSpPr>
      <xdr:spPr>
        <a:xfrm>
          <a:off x="4686300" y="15636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168566</xdr:rowOff>
    </xdr:from>
    <xdr:to>
      <xdr:col>20</xdr:col>
      <xdr:colOff>38100</xdr:colOff>
      <xdr:row>94</xdr:row>
      <xdr:rowOff>98716</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3746500" y="16113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115243</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3530111" y="15888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70535</xdr:rowOff>
    </xdr:from>
    <xdr:to>
      <xdr:col>15</xdr:col>
      <xdr:colOff>101600</xdr:colOff>
      <xdr:row>94</xdr:row>
      <xdr:rowOff>685</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2857500" y="1601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92</xdr:row>
      <xdr:rowOff>17212</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2641111" y="15790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48437</xdr:rowOff>
    </xdr:from>
    <xdr:to>
      <xdr:col>10</xdr:col>
      <xdr:colOff>165100</xdr:colOff>
      <xdr:row>94</xdr:row>
      <xdr:rowOff>150037</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968500" y="16164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92</xdr:row>
      <xdr:rowOff>166564</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1752111" y="15939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22834</xdr:rowOff>
    </xdr:from>
    <xdr:to>
      <xdr:col>6</xdr:col>
      <xdr:colOff>38100</xdr:colOff>
      <xdr:row>95</xdr:row>
      <xdr:rowOff>124434</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079500" y="16310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140961</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863111" y="16085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労働費グラフ枠">
          <a:extLst>
            <a:ext uri="{FF2B5EF4-FFF2-40B4-BE49-F238E27FC236}">
              <a16:creationId xmlns:a16="http://schemas.microsoft.com/office/drawing/2014/main" id="{00000000-0008-0000-0700-00001F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26543</xdr:rowOff>
    </xdr:from>
    <xdr:to>
      <xdr:col>54</xdr:col>
      <xdr:colOff>189865</xdr:colOff>
      <xdr:row>39</xdr:row>
      <xdr:rowOff>44450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flipV="1">
          <a:off x="10475595" y="5341493"/>
          <a:ext cx="1270" cy="13895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9" name="労働費最小値テキスト">
          <a:extLst>
            <a:ext uri="{FF2B5EF4-FFF2-40B4-BE49-F238E27FC236}">
              <a16:creationId xmlns:a16="http://schemas.microsoft.com/office/drawing/2014/main" id="{00000000-0008-0000-0700-000021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144670</xdr:rowOff>
    </xdr:from>
    <xdr:ext cx="469744" cy="259045"/>
    <xdr:sp macro="" textlink="">
      <xdr:nvSpPr>
        <xdr:cNvPr id="291" name="労働費最大値テキスト">
          <a:extLst>
            <a:ext uri="{FF2B5EF4-FFF2-40B4-BE49-F238E27FC236}">
              <a16:creationId xmlns:a16="http://schemas.microsoft.com/office/drawing/2014/main" id="{00000000-0008-0000-0700-000023010000}"/>
            </a:ext>
          </a:extLst>
        </xdr:cNvPr>
        <xdr:cNvSpPr txBox="1"/>
      </xdr:nvSpPr>
      <xdr:spPr>
        <a:xfrm>
          <a:off x="10528300" y="5116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26543</xdr:rowOff>
    </xdr:from>
    <xdr:to>
      <xdr:col>55</xdr:col>
      <xdr:colOff>88900</xdr:colOff>
      <xdr:row>31</xdr:row>
      <xdr:rowOff>26543</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10388600" y="5341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88536</xdr:rowOff>
    </xdr:from>
    <xdr:ext cx="378565" cy="259045"/>
    <xdr:sp macro="" textlink="">
      <xdr:nvSpPr>
        <xdr:cNvPr id="294" name="労働費平均値テキスト">
          <a:extLst>
            <a:ext uri="{FF2B5EF4-FFF2-40B4-BE49-F238E27FC236}">
              <a16:creationId xmlns:a16="http://schemas.microsoft.com/office/drawing/2014/main" id="{00000000-0008-0000-0700-000026010000}"/>
            </a:ext>
          </a:extLst>
        </xdr:cNvPr>
        <xdr:cNvSpPr txBox="1"/>
      </xdr:nvSpPr>
      <xdr:spPr>
        <a:xfrm>
          <a:off x="10528300" y="626073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65659</xdr:rowOff>
    </xdr:from>
    <xdr:to>
      <xdr:col>55</xdr:col>
      <xdr:colOff>50800</xdr:colOff>
      <xdr:row>37</xdr:row>
      <xdr:rowOff>167260</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10426700" y="640930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68326</xdr:rowOff>
    </xdr:from>
    <xdr:to>
      <xdr:col>50</xdr:col>
      <xdr:colOff>165100</xdr:colOff>
      <xdr:row>37</xdr:row>
      <xdr:rowOff>169926</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9588500" y="6411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15003</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9450017" y="61872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33655</xdr:rowOff>
    </xdr:from>
    <xdr:to>
      <xdr:col>46</xdr:col>
      <xdr:colOff>38100</xdr:colOff>
      <xdr:row>37</xdr:row>
      <xdr:rowOff>135255</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8699500" y="6377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151782</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8561017" y="61525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302" name="直線コネクタ 301">
          <a:extLst>
            <a:ext uri="{FF2B5EF4-FFF2-40B4-BE49-F238E27FC236}">
              <a16:creationId xmlns:a16="http://schemas.microsoft.com/office/drawing/2014/main" id="{00000000-0008-0000-0700-00002E010000}"/>
            </a:ext>
          </a:extLst>
        </xdr:cNvPr>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52705</xdr:rowOff>
    </xdr:from>
    <xdr:to>
      <xdr:col>41</xdr:col>
      <xdr:colOff>101600</xdr:colOff>
      <xdr:row>37</xdr:row>
      <xdr:rowOff>154305</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7810500" y="6396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170832</xdr:rowOff>
    </xdr:from>
    <xdr:ext cx="378565"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7672017" y="61715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28702</xdr:rowOff>
    </xdr:from>
    <xdr:to>
      <xdr:col>36</xdr:col>
      <xdr:colOff>165100</xdr:colOff>
      <xdr:row>37</xdr:row>
      <xdr:rowOff>130302</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6921500" y="637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146829</xdr:rowOff>
    </xdr:from>
    <xdr:ext cx="378565"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6783017" y="61475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13" name="労働費該当値テキスト">
          <a:extLst>
            <a:ext uri="{FF2B5EF4-FFF2-40B4-BE49-F238E27FC236}">
              <a16:creationId xmlns:a16="http://schemas.microsoft.com/office/drawing/2014/main" id="{00000000-0008-0000-0700-000039010000}"/>
            </a:ext>
          </a:extLst>
        </xdr:cNvPr>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a:extLst>
            <a:ext uri="{FF2B5EF4-FFF2-40B4-BE49-F238E27FC236}">
              <a16:creationId xmlns:a16="http://schemas.microsoft.com/office/drawing/2014/main" id="{00000000-0008-0000-07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9215</xdr:rowOff>
    </xdr:from>
    <xdr:to>
      <xdr:col>54</xdr:col>
      <xdr:colOff>189865</xdr:colOff>
      <xdr:row>58</xdr:row>
      <xdr:rowOff>75852</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10475595" y="8753165"/>
          <a:ext cx="1270" cy="1266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79679</xdr:rowOff>
    </xdr:from>
    <xdr:ext cx="469744" cy="259045"/>
    <xdr:sp macro="" textlink="">
      <xdr:nvSpPr>
        <xdr:cNvPr id="344" name="農林水産業費最小値テキスト">
          <a:extLst>
            <a:ext uri="{FF2B5EF4-FFF2-40B4-BE49-F238E27FC236}">
              <a16:creationId xmlns:a16="http://schemas.microsoft.com/office/drawing/2014/main" id="{00000000-0008-0000-0700-000058010000}"/>
            </a:ext>
          </a:extLst>
        </xdr:cNvPr>
        <xdr:cNvSpPr txBox="1"/>
      </xdr:nvSpPr>
      <xdr:spPr>
        <a:xfrm>
          <a:off x="10528300" y="10023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75852</xdr:rowOff>
    </xdr:from>
    <xdr:to>
      <xdr:col>55</xdr:col>
      <xdr:colOff>88900</xdr:colOff>
      <xdr:row>58</xdr:row>
      <xdr:rowOff>75852</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10019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127342</xdr:rowOff>
    </xdr:from>
    <xdr:ext cx="534377" cy="259045"/>
    <xdr:sp macro="" textlink="">
      <xdr:nvSpPr>
        <xdr:cNvPr id="346" name="農林水産業費最大値テキスト">
          <a:extLst>
            <a:ext uri="{FF2B5EF4-FFF2-40B4-BE49-F238E27FC236}">
              <a16:creationId xmlns:a16="http://schemas.microsoft.com/office/drawing/2014/main" id="{00000000-0008-0000-0700-00005A010000}"/>
            </a:ext>
          </a:extLst>
        </xdr:cNvPr>
        <xdr:cNvSpPr txBox="1"/>
      </xdr:nvSpPr>
      <xdr:spPr>
        <a:xfrm>
          <a:off x="10528300" y="8528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58,208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9215</xdr:rowOff>
    </xdr:from>
    <xdr:to>
      <xdr:col>55</xdr:col>
      <xdr:colOff>88900</xdr:colOff>
      <xdr:row>51</xdr:row>
      <xdr:rowOff>9215</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8753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146421</xdr:rowOff>
    </xdr:from>
    <xdr:to>
      <xdr:col>55</xdr:col>
      <xdr:colOff>0</xdr:colOff>
      <xdr:row>55</xdr:row>
      <xdr:rowOff>50249</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9639300" y="9233271"/>
          <a:ext cx="838200" cy="246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163544</xdr:rowOff>
    </xdr:from>
    <xdr:ext cx="534377" cy="259045"/>
    <xdr:sp macro="" textlink="">
      <xdr:nvSpPr>
        <xdr:cNvPr id="349" name="農林水産業費平均値テキスト">
          <a:extLst>
            <a:ext uri="{FF2B5EF4-FFF2-40B4-BE49-F238E27FC236}">
              <a16:creationId xmlns:a16="http://schemas.microsoft.com/office/drawing/2014/main" id="{00000000-0008-0000-0700-00005D010000}"/>
            </a:ext>
          </a:extLst>
        </xdr:cNvPr>
        <xdr:cNvSpPr txBox="1"/>
      </xdr:nvSpPr>
      <xdr:spPr>
        <a:xfrm>
          <a:off x="10528300" y="95932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13667</xdr:rowOff>
    </xdr:from>
    <xdr:to>
      <xdr:col>55</xdr:col>
      <xdr:colOff>50800</xdr:colOff>
      <xdr:row>56</xdr:row>
      <xdr:rowOff>115267</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10426700" y="9614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146421</xdr:rowOff>
    </xdr:from>
    <xdr:to>
      <xdr:col>50</xdr:col>
      <xdr:colOff>114300</xdr:colOff>
      <xdr:row>56</xdr:row>
      <xdr:rowOff>82070</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8750300" y="9233271"/>
          <a:ext cx="889000" cy="449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57102</xdr:rowOff>
    </xdr:from>
    <xdr:to>
      <xdr:col>50</xdr:col>
      <xdr:colOff>165100</xdr:colOff>
      <xdr:row>56</xdr:row>
      <xdr:rowOff>158702</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9588500" y="9658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149829</xdr:rowOff>
    </xdr:from>
    <xdr:ext cx="534377"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9372111" y="9751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73978</xdr:rowOff>
    </xdr:from>
    <xdr:to>
      <xdr:col>45</xdr:col>
      <xdr:colOff>177800</xdr:colOff>
      <xdr:row>56</xdr:row>
      <xdr:rowOff>82070</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7861300" y="9675178"/>
          <a:ext cx="889000" cy="8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148679</xdr:rowOff>
    </xdr:from>
    <xdr:to>
      <xdr:col>46</xdr:col>
      <xdr:colOff>38100</xdr:colOff>
      <xdr:row>56</xdr:row>
      <xdr:rowOff>78829</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8699500" y="95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95356</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8483111" y="9353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73978</xdr:rowOff>
    </xdr:from>
    <xdr:to>
      <xdr:col>41</xdr:col>
      <xdr:colOff>50800</xdr:colOff>
      <xdr:row>56</xdr:row>
      <xdr:rowOff>110462</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flipV="1">
          <a:off x="6972300" y="9675178"/>
          <a:ext cx="889000" cy="36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153982</xdr:rowOff>
    </xdr:from>
    <xdr:to>
      <xdr:col>41</xdr:col>
      <xdr:colOff>101600</xdr:colOff>
      <xdr:row>56</xdr:row>
      <xdr:rowOff>84132</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7810500" y="9583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100659</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594111" y="9358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142758</xdr:rowOff>
    </xdr:from>
    <xdr:to>
      <xdr:col>36</xdr:col>
      <xdr:colOff>165100</xdr:colOff>
      <xdr:row>56</xdr:row>
      <xdr:rowOff>72908</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6921500" y="957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89435</xdr:rowOff>
    </xdr:from>
    <xdr:ext cx="534377"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705111" y="9347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170899</xdr:rowOff>
    </xdr:from>
    <xdr:to>
      <xdr:col>55</xdr:col>
      <xdr:colOff>50800</xdr:colOff>
      <xdr:row>55</xdr:row>
      <xdr:rowOff>101049</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10426700" y="9429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22326</xdr:rowOff>
    </xdr:from>
    <xdr:ext cx="534377" cy="259045"/>
    <xdr:sp macro="" textlink="">
      <xdr:nvSpPr>
        <xdr:cNvPr id="368" name="農林水産業費該当値テキスト">
          <a:extLst>
            <a:ext uri="{FF2B5EF4-FFF2-40B4-BE49-F238E27FC236}">
              <a16:creationId xmlns:a16="http://schemas.microsoft.com/office/drawing/2014/main" id="{00000000-0008-0000-0700-000070010000}"/>
            </a:ext>
          </a:extLst>
        </xdr:cNvPr>
        <xdr:cNvSpPr txBox="1"/>
      </xdr:nvSpPr>
      <xdr:spPr>
        <a:xfrm>
          <a:off x="10528300" y="9280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53</xdr:row>
      <xdr:rowOff>95621</xdr:rowOff>
    </xdr:from>
    <xdr:to>
      <xdr:col>50</xdr:col>
      <xdr:colOff>165100</xdr:colOff>
      <xdr:row>54</xdr:row>
      <xdr:rowOff>25771</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9588500" y="9182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52</xdr:row>
      <xdr:rowOff>42298</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9372111" y="8957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31270</xdr:rowOff>
    </xdr:from>
    <xdr:to>
      <xdr:col>46</xdr:col>
      <xdr:colOff>38100</xdr:colOff>
      <xdr:row>56</xdr:row>
      <xdr:rowOff>132870</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8699500" y="9632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123997</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8483111" y="9725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23178</xdr:rowOff>
    </xdr:from>
    <xdr:to>
      <xdr:col>41</xdr:col>
      <xdr:colOff>101600</xdr:colOff>
      <xdr:row>56</xdr:row>
      <xdr:rowOff>124778</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7810500" y="9624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115905</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7594111" y="9717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59662</xdr:rowOff>
    </xdr:from>
    <xdr:to>
      <xdr:col>36</xdr:col>
      <xdr:colOff>165100</xdr:colOff>
      <xdr:row>56</xdr:row>
      <xdr:rowOff>161262</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6921500" y="9660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152389</xdr:rowOff>
    </xdr:from>
    <xdr:ext cx="534377"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705111" y="9753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a:extLst>
            <a:ext uri="{FF2B5EF4-FFF2-40B4-BE49-F238E27FC236}">
              <a16:creationId xmlns:a16="http://schemas.microsoft.com/office/drawing/2014/main" id="{00000000-0008-0000-07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16446</xdr:rowOff>
    </xdr:from>
    <xdr:to>
      <xdr:col>54</xdr:col>
      <xdr:colOff>189865</xdr:colOff>
      <xdr:row>78</xdr:row>
      <xdr:rowOff>146672</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flipV="1">
          <a:off x="10475595" y="12017946"/>
          <a:ext cx="1270" cy="15018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150499</xdr:rowOff>
    </xdr:from>
    <xdr:ext cx="469744" cy="259045"/>
    <xdr:sp macro="" textlink="">
      <xdr:nvSpPr>
        <xdr:cNvPr id="401" name="商工費最小値テキスト">
          <a:extLst>
            <a:ext uri="{FF2B5EF4-FFF2-40B4-BE49-F238E27FC236}">
              <a16:creationId xmlns:a16="http://schemas.microsoft.com/office/drawing/2014/main" id="{00000000-0008-0000-0700-000091010000}"/>
            </a:ext>
          </a:extLst>
        </xdr:cNvPr>
        <xdr:cNvSpPr txBox="1"/>
      </xdr:nvSpPr>
      <xdr:spPr>
        <a:xfrm>
          <a:off x="10528300" y="13523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146672</xdr:rowOff>
    </xdr:from>
    <xdr:to>
      <xdr:col>55</xdr:col>
      <xdr:colOff>88900</xdr:colOff>
      <xdr:row>78</xdr:row>
      <xdr:rowOff>146672</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3519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134573</xdr:rowOff>
    </xdr:from>
    <xdr:ext cx="534377" cy="259045"/>
    <xdr:sp macro="" textlink="">
      <xdr:nvSpPr>
        <xdr:cNvPr id="403" name="商工費最大値テキスト">
          <a:extLst>
            <a:ext uri="{FF2B5EF4-FFF2-40B4-BE49-F238E27FC236}">
              <a16:creationId xmlns:a16="http://schemas.microsoft.com/office/drawing/2014/main" id="{00000000-0008-0000-0700-000093010000}"/>
            </a:ext>
          </a:extLst>
        </xdr:cNvPr>
        <xdr:cNvSpPr txBox="1"/>
      </xdr:nvSpPr>
      <xdr:spPr>
        <a:xfrm>
          <a:off x="10528300" y="11793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41,235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16446</xdr:rowOff>
    </xdr:from>
    <xdr:to>
      <xdr:col>55</xdr:col>
      <xdr:colOff>88900</xdr:colOff>
      <xdr:row>70</xdr:row>
      <xdr:rowOff>16446</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2017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134062</xdr:rowOff>
    </xdr:from>
    <xdr:to>
      <xdr:col>55</xdr:col>
      <xdr:colOff>0</xdr:colOff>
      <xdr:row>77</xdr:row>
      <xdr:rowOff>133108</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9639300" y="13164262"/>
          <a:ext cx="838200" cy="170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26395</xdr:rowOff>
    </xdr:from>
    <xdr:ext cx="534377" cy="259045"/>
    <xdr:sp macro="" textlink="">
      <xdr:nvSpPr>
        <xdr:cNvPr id="406" name="商工費平均値テキスト">
          <a:extLst>
            <a:ext uri="{FF2B5EF4-FFF2-40B4-BE49-F238E27FC236}">
              <a16:creationId xmlns:a16="http://schemas.microsoft.com/office/drawing/2014/main" id="{00000000-0008-0000-0700-000096010000}"/>
            </a:ext>
          </a:extLst>
        </xdr:cNvPr>
        <xdr:cNvSpPr txBox="1"/>
      </xdr:nvSpPr>
      <xdr:spPr>
        <a:xfrm>
          <a:off x="10528300" y="128851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3518</xdr:rowOff>
    </xdr:from>
    <xdr:to>
      <xdr:col>55</xdr:col>
      <xdr:colOff>50800</xdr:colOff>
      <xdr:row>76</xdr:row>
      <xdr:rowOff>105118</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10426700" y="13033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133108</xdr:rowOff>
    </xdr:from>
    <xdr:to>
      <xdr:col>50</xdr:col>
      <xdr:colOff>114300</xdr:colOff>
      <xdr:row>78</xdr:row>
      <xdr:rowOff>114440</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8750300" y="13334758"/>
          <a:ext cx="889000" cy="152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169024</xdr:rowOff>
    </xdr:from>
    <xdr:to>
      <xdr:col>50</xdr:col>
      <xdr:colOff>165100</xdr:colOff>
      <xdr:row>76</xdr:row>
      <xdr:rowOff>99174</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9588500" y="13027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115702</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9372111" y="12803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114440</xdr:rowOff>
    </xdr:from>
    <xdr:to>
      <xdr:col>45</xdr:col>
      <xdr:colOff>177800</xdr:colOff>
      <xdr:row>78</xdr:row>
      <xdr:rowOff>121983</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7861300" y="13487540"/>
          <a:ext cx="889000" cy="7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144678</xdr:rowOff>
    </xdr:from>
    <xdr:to>
      <xdr:col>46</xdr:col>
      <xdr:colOff>38100</xdr:colOff>
      <xdr:row>77</xdr:row>
      <xdr:rowOff>74828</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8699500" y="13174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75</xdr:row>
      <xdr:rowOff>91356</xdr:rowOff>
    </xdr:from>
    <xdr:ext cx="469744"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8515428" y="12950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118669</xdr:rowOff>
    </xdr:from>
    <xdr:to>
      <xdr:col>41</xdr:col>
      <xdr:colOff>50800</xdr:colOff>
      <xdr:row>78</xdr:row>
      <xdr:rowOff>121983</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a:off x="6972300" y="13491769"/>
          <a:ext cx="889000" cy="3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129439</xdr:rowOff>
    </xdr:from>
    <xdr:to>
      <xdr:col>41</xdr:col>
      <xdr:colOff>101600</xdr:colOff>
      <xdr:row>77</xdr:row>
      <xdr:rowOff>59589</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7810500" y="13159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75</xdr:row>
      <xdr:rowOff>76116</xdr:rowOff>
    </xdr:from>
    <xdr:ext cx="469744"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7626428" y="12934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134086</xdr:rowOff>
    </xdr:from>
    <xdr:to>
      <xdr:col>36</xdr:col>
      <xdr:colOff>165100</xdr:colOff>
      <xdr:row>77</xdr:row>
      <xdr:rowOff>64236</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6921500" y="13164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75</xdr:row>
      <xdr:rowOff>80763</xdr:rowOff>
    </xdr:from>
    <xdr:ext cx="469744"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6737428" y="12939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83262</xdr:rowOff>
    </xdr:from>
    <xdr:to>
      <xdr:col>55</xdr:col>
      <xdr:colOff>50800</xdr:colOff>
      <xdr:row>77</xdr:row>
      <xdr:rowOff>13412</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10426700" y="13113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61689</xdr:rowOff>
    </xdr:from>
    <xdr:ext cx="534377" cy="259045"/>
    <xdr:sp macro="" textlink="">
      <xdr:nvSpPr>
        <xdr:cNvPr id="425" name="商工費該当値テキスト">
          <a:extLst>
            <a:ext uri="{FF2B5EF4-FFF2-40B4-BE49-F238E27FC236}">
              <a16:creationId xmlns:a16="http://schemas.microsoft.com/office/drawing/2014/main" id="{00000000-0008-0000-0700-0000A9010000}"/>
            </a:ext>
          </a:extLst>
        </xdr:cNvPr>
        <xdr:cNvSpPr txBox="1"/>
      </xdr:nvSpPr>
      <xdr:spPr>
        <a:xfrm>
          <a:off x="10528300" y="13091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82308</xdr:rowOff>
    </xdr:from>
    <xdr:to>
      <xdr:col>50</xdr:col>
      <xdr:colOff>165100</xdr:colOff>
      <xdr:row>78</xdr:row>
      <xdr:rowOff>12458</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9588500" y="13283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3585</xdr:rowOff>
    </xdr:from>
    <xdr:ext cx="469744"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9404428" y="13376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63640</xdr:rowOff>
    </xdr:from>
    <xdr:to>
      <xdr:col>46</xdr:col>
      <xdr:colOff>38100</xdr:colOff>
      <xdr:row>78</xdr:row>
      <xdr:rowOff>165240</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8699500" y="13436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156367</xdr:rowOff>
    </xdr:from>
    <xdr:ext cx="469744"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8515428" y="1352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71183</xdr:rowOff>
    </xdr:from>
    <xdr:to>
      <xdr:col>41</xdr:col>
      <xdr:colOff>101600</xdr:colOff>
      <xdr:row>79</xdr:row>
      <xdr:rowOff>1333</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7810500" y="13444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163910</xdr:rowOff>
    </xdr:from>
    <xdr:ext cx="469744"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7626428" y="13537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67869</xdr:rowOff>
    </xdr:from>
    <xdr:to>
      <xdr:col>36</xdr:col>
      <xdr:colOff>165100</xdr:colOff>
      <xdr:row>78</xdr:row>
      <xdr:rowOff>169469</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6921500" y="13440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160596</xdr:rowOff>
    </xdr:from>
    <xdr:ext cx="469744"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6737428" y="13533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a:extLst>
            <a:ext uri="{FF2B5EF4-FFF2-40B4-BE49-F238E27FC236}">
              <a16:creationId xmlns:a16="http://schemas.microsoft.com/office/drawing/2014/main" id="{00000000-0008-0000-0700-0000C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131927</xdr:rowOff>
    </xdr:from>
    <xdr:to>
      <xdr:col>54</xdr:col>
      <xdr:colOff>189865</xdr:colOff>
      <xdr:row>99</xdr:row>
      <xdr:rowOff>69881</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10475595" y="15733877"/>
          <a:ext cx="1270" cy="13095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73708</xdr:rowOff>
    </xdr:from>
    <xdr:ext cx="534377" cy="259045"/>
    <xdr:sp macro="" textlink="">
      <xdr:nvSpPr>
        <xdr:cNvPr id="459" name="土木費最小値テキスト">
          <a:extLst>
            <a:ext uri="{FF2B5EF4-FFF2-40B4-BE49-F238E27FC236}">
              <a16:creationId xmlns:a16="http://schemas.microsoft.com/office/drawing/2014/main" id="{00000000-0008-0000-0700-0000CB010000}"/>
            </a:ext>
          </a:extLst>
        </xdr:cNvPr>
        <xdr:cNvSpPr txBox="1"/>
      </xdr:nvSpPr>
      <xdr:spPr>
        <a:xfrm>
          <a:off x="10528300" y="17047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69881</xdr:rowOff>
    </xdr:from>
    <xdr:to>
      <xdr:col>55</xdr:col>
      <xdr:colOff>88900</xdr:colOff>
      <xdr:row>99</xdr:row>
      <xdr:rowOff>69881</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7043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78604</xdr:rowOff>
    </xdr:from>
    <xdr:ext cx="534377" cy="259045"/>
    <xdr:sp macro="" textlink="">
      <xdr:nvSpPr>
        <xdr:cNvPr id="461" name="土木費最大値テキスト">
          <a:extLst>
            <a:ext uri="{FF2B5EF4-FFF2-40B4-BE49-F238E27FC236}">
              <a16:creationId xmlns:a16="http://schemas.microsoft.com/office/drawing/2014/main" id="{00000000-0008-0000-0700-0000CD010000}"/>
            </a:ext>
          </a:extLst>
        </xdr:cNvPr>
        <xdr:cNvSpPr txBox="1"/>
      </xdr:nvSpPr>
      <xdr:spPr>
        <a:xfrm>
          <a:off x="10528300" y="15509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87,408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131927</xdr:rowOff>
    </xdr:from>
    <xdr:to>
      <xdr:col>55</xdr:col>
      <xdr:colOff>88900</xdr:colOff>
      <xdr:row>91</xdr:row>
      <xdr:rowOff>131927</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5733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53099</xdr:rowOff>
    </xdr:from>
    <xdr:to>
      <xdr:col>55</xdr:col>
      <xdr:colOff>0</xdr:colOff>
      <xdr:row>98</xdr:row>
      <xdr:rowOff>75178</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flipV="1">
          <a:off x="9639300" y="16855199"/>
          <a:ext cx="838200" cy="22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104728</xdr:rowOff>
    </xdr:from>
    <xdr:ext cx="534377" cy="259045"/>
    <xdr:sp macro="" textlink="">
      <xdr:nvSpPr>
        <xdr:cNvPr id="464" name="土木費平均値テキスト">
          <a:extLst>
            <a:ext uri="{FF2B5EF4-FFF2-40B4-BE49-F238E27FC236}">
              <a16:creationId xmlns:a16="http://schemas.microsoft.com/office/drawing/2014/main" id="{00000000-0008-0000-0700-0000D0010000}"/>
            </a:ext>
          </a:extLst>
        </xdr:cNvPr>
        <xdr:cNvSpPr txBox="1"/>
      </xdr:nvSpPr>
      <xdr:spPr>
        <a:xfrm>
          <a:off x="10528300" y="163924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81851</xdr:rowOff>
    </xdr:from>
    <xdr:to>
      <xdr:col>55</xdr:col>
      <xdr:colOff>50800</xdr:colOff>
      <xdr:row>97</xdr:row>
      <xdr:rowOff>12001</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10426700" y="16541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75178</xdr:rowOff>
    </xdr:from>
    <xdr:to>
      <xdr:col>50</xdr:col>
      <xdr:colOff>114300</xdr:colOff>
      <xdr:row>99</xdr:row>
      <xdr:rowOff>95275</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flipV="1">
          <a:off x="8750300" y="16877278"/>
          <a:ext cx="889000" cy="191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94959</xdr:rowOff>
    </xdr:from>
    <xdr:to>
      <xdr:col>50</xdr:col>
      <xdr:colOff>165100</xdr:colOff>
      <xdr:row>97</xdr:row>
      <xdr:rowOff>25109</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9588500" y="16554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41636</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372111" y="16329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99</xdr:row>
      <xdr:rowOff>46298</xdr:rowOff>
    </xdr:from>
    <xdr:to>
      <xdr:col>45</xdr:col>
      <xdr:colOff>177800</xdr:colOff>
      <xdr:row>99</xdr:row>
      <xdr:rowOff>95275</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7861300" y="17019848"/>
          <a:ext cx="889000" cy="48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81338</xdr:rowOff>
    </xdr:from>
    <xdr:to>
      <xdr:col>46</xdr:col>
      <xdr:colOff>38100</xdr:colOff>
      <xdr:row>97</xdr:row>
      <xdr:rowOff>11488</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8699500" y="16540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28015</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483111" y="16315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99</xdr:row>
      <xdr:rowOff>2806</xdr:rowOff>
    </xdr:from>
    <xdr:to>
      <xdr:col>41</xdr:col>
      <xdr:colOff>50800</xdr:colOff>
      <xdr:row>99</xdr:row>
      <xdr:rowOff>46298</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a:off x="6972300" y="16976356"/>
          <a:ext cx="889000" cy="43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117360</xdr:rowOff>
    </xdr:from>
    <xdr:to>
      <xdr:col>41</xdr:col>
      <xdr:colOff>101600</xdr:colOff>
      <xdr:row>97</xdr:row>
      <xdr:rowOff>47510</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7810500" y="16576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64037</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594111" y="16351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75564</xdr:rowOff>
    </xdr:from>
    <xdr:to>
      <xdr:col>36</xdr:col>
      <xdr:colOff>165100</xdr:colOff>
      <xdr:row>97</xdr:row>
      <xdr:rowOff>5714</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6921500" y="16534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22241</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05111" y="16309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2299</xdr:rowOff>
    </xdr:from>
    <xdr:to>
      <xdr:col>55</xdr:col>
      <xdr:colOff>50800</xdr:colOff>
      <xdr:row>98</xdr:row>
      <xdr:rowOff>103899</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10426700" y="16804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152176</xdr:rowOff>
    </xdr:from>
    <xdr:ext cx="534377" cy="259045"/>
    <xdr:sp macro="" textlink="">
      <xdr:nvSpPr>
        <xdr:cNvPr id="483" name="土木費該当値テキスト">
          <a:extLst>
            <a:ext uri="{FF2B5EF4-FFF2-40B4-BE49-F238E27FC236}">
              <a16:creationId xmlns:a16="http://schemas.microsoft.com/office/drawing/2014/main" id="{00000000-0008-0000-0700-0000E3010000}"/>
            </a:ext>
          </a:extLst>
        </xdr:cNvPr>
        <xdr:cNvSpPr txBox="1"/>
      </xdr:nvSpPr>
      <xdr:spPr>
        <a:xfrm>
          <a:off x="10528300" y="16782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24378</xdr:rowOff>
    </xdr:from>
    <xdr:to>
      <xdr:col>50</xdr:col>
      <xdr:colOff>165100</xdr:colOff>
      <xdr:row>98</xdr:row>
      <xdr:rowOff>125978</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9588500" y="16826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117105</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9372111" y="16919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99</xdr:row>
      <xdr:rowOff>44475</xdr:rowOff>
    </xdr:from>
    <xdr:to>
      <xdr:col>46</xdr:col>
      <xdr:colOff>38100</xdr:colOff>
      <xdr:row>99</xdr:row>
      <xdr:rowOff>146075</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8699500" y="17018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137202</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8483111" y="17110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166948</xdr:rowOff>
    </xdr:from>
    <xdr:to>
      <xdr:col>41</xdr:col>
      <xdr:colOff>101600</xdr:colOff>
      <xdr:row>99</xdr:row>
      <xdr:rowOff>97098</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7810500" y="16969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88225</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7594111" y="17061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123456</xdr:rowOff>
    </xdr:from>
    <xdr:to>
      <xdr:col>36</xdr:col>
      <xdr:colOff>165100</xdr:colOff>
      <xdr:row>99</xdr:row>
      <xdr:rowOff>53606</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6921500" y="16925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44733</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6705111" y="17018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a:extLst>
            <a:ext uri="{FF2B5EF4-FFF2-40B4-BE49-F238E27FC236}">
              <a16:creationId xmlns:a16="http://schemas.microsoft.com/office/drawing/2014/main" id="{00000000-0008-0000-07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121961</xdr:rowOff>
    </xdr:from>
    <xdr:to>
      <xdr:col>85</xdr:col>
      <xdr:colOff>126364</xdr:colOff>
      <xdr:row>38</xdr:row>
      <xdr:rowOff>16256</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6317595" y="5265461"/>
          <a:ext cx="1269" cy="1265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20083</xdr:rowOff>
    </xdr:from>
    <xdr:ext cx="534377" cy="259045"/>
    <xdr:sp macro="" textlink="">
      <xdr:nvSpPr>
        <xdr:cNvPr id="515" name="消防費最小値テキスト">
          <a:extLst>
            <a:ext uri="{FF2B5EF4-FFF2-40B4-BE49-F238E27FC236}">
              <a16:creationId xmlns:a16="http://schemas.microsoft.com/office/drawing/2014/main" id="{00000000-0008-0000-0700-000003020000}"/>
            </a:ext>
          </a:extLst>
        </xdr:cNvPr>
        <xdr:cNvSpPr txBox="1"/>
      </xdr:nvSpPr>
      <xdr:spPr>
        <a:xfrm>
          <a:off x="16370300" y="6535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16256</xdr:rowOff>
    </xdr:from>
    <xdr:to>
      <xdr:col>86</xdr:col>
      <xdr:colOff>25400</xdr:colOff>
      <xdr:row>38</xdr:row>
      <xdr:rowOff>16256</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6531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68638</xdr:rowOff>
    </xdr:from>
    <xdr:ext cx="534377" cy="259045"/>
    <xdr:sp macro="" textlink="">
      <xdr:nvSpPr>
        <xdr:cNvPr id="517" name="消防費最大値テキスト">
          <a:extLst>
            <a:ext uri="{FF2B5EF4-FFF2-40B4-BE49-F238E27FC236}">
              <a16:creationId xmlns:a16="http://schemas.microsoft.com/office/drawing/2014/main" id="{00000000-0008-0000-0700-000005020000}"/>
            </a:ext>
          </a:extLst>
        </xdr:cNvPr>
        <xdr:cNvSpPr txBox="1"/>
      </xdr:nvSpPr>
      <xdr:spPr>
        <a:xfrm>
          <a:off x="16370300" y="5040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40,388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121961</xdr:rowOff>
    </xdr:from>
    <xdr:to>
      <xdr:col>86</xdr:col>
      <xdr:colOff>25400</xdr:colOff>
      <xdr:row>30</xdr:row>
      <xdr:rowOff>121961</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5265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63165</xdr:rowOff>
    </xdr:from>
    <xdr:to>
      <xdr:col>85</xdr:col>
      <xdr:colOff>127000</xdr:colOff>
      <xdr:row>35</xdr:row>
      <xdr:rowOff>102530</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5481300" y="6063915"/>
          <a:ext cx="838200" cy="39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8805</xdr:rowOff>
    </xdr:from>
    <xdr:ext cx="534377" cy="259045"/>
    <xdr:sp macro="" textlink="">
      <xdr:nvSpPr>
        <xdr:cNvPr id="520" name="消防費平均値テキスト">
          <a:extLst>
            <a:ext uri="{FF2B5EF4-FFF2-40B4-BE49-F238E27FC236}">
              <a16:creationId xmlns:a16="http://schemas.microsoft.com/office/drawing/2014/main" id="{00000000-0008-0000-0700-000008020000}"/>
            </a:ext>
          </a:extLst>
        </xdr:cNvPr>
        <xdr:cNvSpPr txBox="1"/>
      </xdr:nvSpPr>
      <xdr:spPr>
        <a:xfrm>
          <a:off x="16370300" y="61810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30378</xdr:rowOff>
    </xdr:from>
    <xdr:to>
      <xdr:col>85</xdr:col>
      <xdr:colOff>177800</xdr:colOff>
      <xdr:row>36</xdr:row>
      <xdr:rowOff>131978</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6268700" y="6202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84836</xdr:rowOff>
    </xdr:from>
    <xdr:to>
      <xdr:col>81</xdr:col>
      <xdr:colOff>50800</xdr:colOff>
      <xdr:row>35</xdr:row>
      <xdr:rowOff>102530</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4592300" y="6085586"/>
          <a:ext cx="889000" cy="17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130414</xdr:rowOff>
    </xdr:from>
    <xdr:to>
      <xdr:col>81</xdr:col>
      <xdr:colOff>101600</xdr:colOff>
      <xdr:row>36</xdr:row>
      <xdr:rowOff>60564</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5430500" y="6131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51691</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5214111" y="6223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84836</xdr:rowOff>
    </xdr:from>
    <xdr:to>
      <xdr:col>76</xdr:col>
      <xdr:colOff>114300</xdr:colOff>
      <xdr:row>36</xdr:row>
      <xdr:rowOff>50317</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3703300" y="6085586"/>
          <a:ext cx="889000" cy="136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17028</xdr:rowOff>
    </xdr:from>
    <xdr:to>
      <xdr:col>76</xdr:col>
      <xdr:colOff>165100</xdr:colOff>
      <xdr:row>36</xdr:row>
      <xdr:rowOff>118628</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4541500" y="6189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109755</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4325111" y="6281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50317</xdr:rowOff>
    </xdr:from>
    <xdr:to>
      <xdr:col>71</xdr:col>
      <xdr:colOff>177800</xdr:colOff>
      <xdr:row>36</xdr:row>
      <xdr:rowOff>114920</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2814300" y="6222517"/>
          <a:ext cx="889000" cy="64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4867</xdr:rowOff>
    </xdr:from>
    <xdr:to>
      <xdr:col>72</xdr:col>
      <xdr:colOff>38100</xdr:colOff>
      <xdr:row>36</xdr:row>
      <xdr:rowOff>106467</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3652500" y="6177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97594</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436111" y="6269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47295</xdr:rowOff>
    </xdr:from>
    <xdr:to>
      <xdr:col>67</xdr:col>
      <xdr:colOff>101600</xdr:colOff>
      <xdr:row>36</xdr:row>
      <xdr:rowOff>148895</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2763500" y="621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165422</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547111" y="5994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12365</xdr:rowOff>
    </xdr:from>
    <xdr:to>
      <xdr:col>85</xdr:col>
      <xdr:colOff>177800</xdr:colOff>
      <xdr:row>35</xdr:row>
      <xdr:rowOff>113965</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6268700" y="6013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35242</xdr:rowOff>
    </xdr:from>
    <xdr:ext cx="534377" cy="259045"/>
    <xdr:sp macro="" textlink="">
      <xdr:nvSpPr>
        <xdr:cNvPr id="539" name="消防費該当値テキスト">
          <a:extLst>
            <a:ext uri="{FF2B5EF4-FFF2-40B4-BE49-F238E27FC236}">
              <a16:creationId xmlns:a16="http://schemas.microsoft.com/office/drawing/2014/main" id="{00000000-0008-0000-0700-00001B020000}"/>
            </a:ext>
          </a:extLst>
        </xdr:cNvPr>
        <xdr:cNvSpPr txBox="1"/>
      </xdr:nvSpPr>
      <xdr:spPr>
        <a:xfrm>
          <a:off x="16370300" y="5864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51730</xdr:rowOff>
    </xdr:from>
    <xdr:to>
      <xdr:col>81</xdr:col>
      <xdr:colOff>101600</xdr:colOff>
      <xdr:row>35</xdr:row>
      <xdr:rowOff>153330</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5430500" y="6052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169857</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5214111" y="5827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34036</xdr:rowOff>
    </xdr:from>
    <xdr:to>
      <xdr:col>76</xdr:col>
      <xdr:colOff>165100</xdr:colOff>
      <xdr:row>35</xdr:row>
      <xdr:rowOff>135636</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4541500" y="6034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152163</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4325111" y="5810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170967</xdr:rowOff>
    </xdr:from>
    <xdr:to>
      <xdr:col>72</xdr:col>
      <xdr:colOff>38100</xdr:colOff>
      <xdr:row>36</xdr:row>
      <xdr:rowOff>101117</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3652500" y="6171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117644</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3436111" y="5946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64120</xdr:rowOff>
    </xdr:from>
    <xdr:to>
      <xdr:col>67</xdr:col>
      <xdr:colOff>101600</xdr:colOff>
      <xdr:row>36</xdr:row>
      <xdr:rowOff>165720</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2763500" y="6236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156847</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547111" y="6329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a:extLst>
            <a:ext uri="{FF2B5EF4-FFF2-40B4-BE49-F238E27FC236}">
              <a16:creationId xmlns:a16="http://schemas.microsoft.com/office/drawing/2014/main" id="{00000000-0008-0000-0700-00003B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152254</xdr:rowOff>
    </xdr:from>
    <xdr:to>
      <xdr:col>85</xdr:col>
      <xdr:colOff>126364</xdr:colOff>
      <xdr:row>57</xdr:row>
      <xdr:rowOff>122403</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6317595" y="8553304"/>
          <a:ext cx="1269" cy="13417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126230</xdr:rowOff>
    </xdr:from>
    <xdr:ext cx="534377" cy="259045"/>
    <xdr:sp macro="" textlink="">
      <xdr:nvSpPr>
        <xdr:cNvPr id="573" name="教育費最小値テキスト">
          <a:extLst>
            <a:ext uri="{FF2B5EF4-FFF2-40B4-BE49-F238E27FC236}">
              <a16:creationId xmlns:a16="http://schemas.microsoft.com/office/drawing/2014/main" id="{00000000-0008-0000-0700-00003D020000}"/>
            </a:ext>
          </a:extLst>
        </xdr:cNvPr>
        <xdr:cNvSpPr txBox="1"/>
      </xdr:nvSpPr>
      <xdr:spPr>
        <a:xfrm>
          <a:off x="16370300" y="9898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122403</xdr:rowOff>
    </xdr:from>
    <xdr:to>
      <xdr:col>86</xdr:col>
      <xdr:colOff>25400</xdr:colOff>
      <xdr:row>57</xdr:row>
      <xdr:rowOff>122403</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6230600" y="9895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98931</xdr:rowOff>
    </xdr:from>
    <xdr:ext cx="599010" cy="259045"/>
    <xdr:sp macro="" textlink="">
      <xdr:nvSpPr>
        <xdr:cNvPr id="575" name="教育費最大値テキスト">
          <a:extLst>
            <a:ext uri="{FF2B5EF4-FFF2-40B4-BE49-F238E27FC236}">
              <a16:creationId xmlns:a16="http://schemas.microsoft.com/office/drawing/2014/main" id="{00000000-0008-0000-0700-00003F020000}"/>
            </a:ext>
          </a:extLst>
        </xdr:cNvPr>
        <xdr:cNvSpPr txBox="1"/>
      </xdr:nvSpPr>
      <xdr:spPr>
        <a:xfrm>
          <a:off x="16370300" y="8328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104,341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152254</xdr:rowOff>
    </xdr:from>
    <xdr:to>
      <xdr:col>86</xdr:col>
      <xdr:colOff>25400</xdr:colOff>
      <xdr:row>49</xdr:row>
      <xdr:rowOff>152254</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8553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53</xdr:row>
      <xdr:rowOff>72396</xdr:rowOff>
    </xdr:from>
    <xdr:to>
      <xdr:col>85</xdr:col>
      <xdr:colOff>127000</xdr:colOff>
      <xdr:row>53</xdr:row>
      <xdr:rowOff>92570</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5481300" y="9159246"/>
          <a:ext cx="838200" cy="20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154691</xdr:rowOff>
    </xdr:from>
    <xdr:ext cx="534377" cy="259045"/>
    <xdr:sp macro="" textlink="">
      <xdr:nvSpPr>
        <xdr:cNvPr id="578" name="教育費平均値テキスト">
          <a:extLst>
            <a:ext uri="{FF2B5EF4-FFF2-40B4-BE49-F238E27FC236}">
              <a16:creationId xmlns:a16="http://schemas.microsoft.com/office/drawing/2014/main" id="{00000000-0008-0000-0700-000042020000}"/>
            </a:ext>
          </a:extLst>
        </xdr:cNvPr>
        <xdr:cNvSpPr txBox="1"/>
      </xdr:nvSpPr>
      <xdr:spPr>
        <a:xfrm>
          <a:off x="16370300" y="94129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4814</xdr:rowOff>
    </xdr:from>
    <xdr:to>
      <xdr:col>85</xdr:col>
      <xdr:colOff>177800</xdr:colOff>
      <xdr:row>55</xdr:row>
      <xdr:rowOff>106414</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6268700" y="9434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53</xdr:row>
      <xdr:rowOff>72396</xdr:rowOff>
    </xdr:from>
    <xdr:to>
      <xdr:col>81</xdr:col>
      <xdr:colOff>50800</xdr:colOff>
      <xdr:row>55</xdr:row>
      <xdr:rowOff>159074</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flipV="1">
          <a:off x="14592300" y="9159246"/>
          <a:ext cx="889000" cy="429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157594</xdr:rowOff>
    </xdr:from>
    <xdr:to>
      <xdr:col>81</xdr:col>
      <xdr:colOff>101600</xdr:colOff>
      <xdr:row>55</xdr:row>
      <xdr:rowOff>87744</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5430500" y="941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78871</xdr:rowOff>
    </xdr:from>
    <xdr:ext cx="534377"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5214111" y="9508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159074</xdr:rowOff>
    </xdr:from>
    <xdr:to>
      <xdr:col>76</xdr:col>
      <xdr:colOff>114300</xdr:colOff>
      <xdr:row>56</xdr:row>
      <xdr:rowOff>15666</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3703300" y="9588824"/>
          <a:ext cx="889000" cy="28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49829</xdr:rowOff>
    </xdr:from>
    <xdr:to>
      <xdr:col>76</xdr:col>
      <xdr:colOff>165100</xdr:colOff>
      <xdr:row>55</xdr:row>
      <xdr:rowOff>151429</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4541500" y="9479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167956</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4325111" y="9254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559</xdr:rowOff>
    </xdr:from>
    <xdr:to>
      <xdr:col>71</xdr:col>
      <xdr:colOff>177800</xdr:colOff>
      <xdr:row>56</xdr:row>
      <xdr:rowOff>15666</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a:off x="12814300" y="9601759"/>
          <a:ext cx="889000" cy="15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99358</xdr:rowOff>
    </xdr:from>
    <xdr:to>
      <xdr:col>72</xdr:col>
      <xdr:colOff>38100</xdr:colOff>
      <xdr:row>56</xdr:row>
      <xdr:rowOff>29508</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3652500" y="9529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46035</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3436111" y="9304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110541</xdr:rowOff>
    </xdr:from>
    <xdr:to>
      <xdr:col>67</xdr:col>
      <xdr:colOff>101600</xdr:colOff>
      <xdr:row>56</xdr:row>
      <xdr:rowOff>40691</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2763500" y="9540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57218</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2547111" y="9315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53</xdr:row>
      <xdr:rowOff>41770</xdr:rowOff>
    </xdr:from>
    <xdr:to>
      <xdr:col>85</xdr:col>
      <xdr:colOff>177800</xdr:colOff>
      <xdr:row>53</xdr:row>
      <xdr:rowOff>143370</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6268700" y="912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52</xdr:row>
      <xdr:rowOff>64647</xdr:rowOff>
    </xdr:from>
    <xdr:ext cx="534377" cy="259045"/>
    <xdr:sp macro="" textlink="">
      <xdr:nvSpPr>
        <xdr:cNvPr id="597" name="教育費該当値テキスト">
          <a:extLst>
            <a:ext uri="{FF2B5EF4-FFF2-40B4-BE49-F238E27FC236}">
              <a16:creationId xmlns:a16="http://schemas.microsoft.com/office/drawing/2014/main" id="{00000000-0008-0000-0700-000055020000}"/>
            </a:ext>
          </a:extLst>
        </xdr:cNvPr>
        <xdr:cNvSpPr txBox="1"/>
      </xdr:nvSpPr>
      <xdr:spPr>
        <a:xfrm>
          <a:off x="16370300" y="8980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53</xdr:row>
      <xdr:rowOff>21596</xdr:rowOff>
    </xdr:from>
    <xdr:to>
      <xdr:col>81</xdr:col>
      <xdr:colOff>101600</xdr:colOff>
      <xdr:row>53</xdr:row>
      <xdr:rowOff>123196</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5430500" y="9108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51</xdr:row>
      <xdr:rowOff>139723</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5214111" y="8883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108274</xdr:rowOff>
    </xdr:from>
    <xdr:to>
      <xdr:col>76</xdr:col>
      <xdr:colOff>165100</xdr:colOff>
      <xdr:row>56</xdr:row>
      <xdr:rowOff>38424</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4541500" y="9538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29551</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4325111" y="9630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136316</xdr:rowOff>
    </xdr:from>
    <xdr:to>
      <xdr:col>72</xdr:col>
      <xdr:colOff>38100</xdr:colOff>
      <xdr:row>56</xdr:row>
      <xdr:rowOff>66466</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3652500" y="9566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57593</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3436111" y="9658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121209</xdr:rowOff>
    </xdr:from>
    <xdr:to>
      <xdr:col>67</xdr:col>
      <xdr:colOff>101600</xdr:colOff>
      <xdr:row>56</xdr:row>
      <xdr:rowOff>51359</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2763500" y="9550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42486</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2547111" y="9643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災害復旧費グラフ枠">
          <a:extLst>
            <a:ext uri="{FF2B5EF4-FFF2-40B4-BE49-F238E27FC236}">
              <a16:creationId xmlns:a16="http://schemas.microsoft.com/office/drawing/2014/main" id="{00000000-0008-0000-0700-00007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161828</xdr:rowOff>
    </xdr:from>
    <xdr:to>
      <xdr:col>85</xdr:col>
      <xdr:colOff>126364</xdr:colOff>
      <xdr:row>78</xdr:row>
      <xdr:rowOff>139700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flipV="1">
          <a:off x="16317595" y="12163328"/>
          <a:ext cx="1269" cy="13494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8" name="災害復旧費最小値テキスト">
          <a:extLst>
            <a:ext uri="{FF2B5EF4-FFF2-40B4-BE49-F238E27FC236}">
              <a16:creationId xmlns:a16="http://schemas.microsoft.com/office/drawing/2014/main" id="{00000000-0008-0000-0700-000074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108505</xdr:rowOff>
    </xdr:from>
    <xdr:ext cx="534377" cy="259045"/>
    <xdr:sp macro="" textlink="">
      <xdr:nvSpPr>
        <xdr:cNvPr id="630" name="災害復旧費最大値テキスト">
          <a:extLst>
            <a:ext uri="{FF2B5EF4-FFF2-40B4-BE49-F238E27FC236}">
              <a16:creationId xmlns:a16="http://schemas.microsoft.com/office/drawing/2014/main" id="{00000000-0008-0000-0700-000076020000}"/>
            </a:ext>
          </a:extLst>
        </xdr:cNvPr>
        <xdr:cNvSpPr txBox="1"/>
      </xdr:nvSpPr>
      <xdr:spPr>
        <a:xfrm>
          <a:off x="16370300" y="11938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59,032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161828</xdr:rowOff>
    </xdr:from>
    <xdr:to>
      <xdr:col>86</xdr:col>
      <xdr:colOff>25400</xdr:colOff>
      <xdr:row>70</xdr:row>
      <xdr:rowOff>161828</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6230600" y="12163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139700</xdr:rowOff>
    </xdr:from>
    <xdr:to>
      <xdr:col>85</xdr:col>
      <xdr:colOff>127000</xdr:colOff>
      <xdr:row>78</xdr:row>
      <xdr:rowOff>139700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32111</xdr:rowOff>
    </xdr:from>
    <xdr:ext cx="469744" cy="259045"/>
    <xdr:sp macro="" textlink="">
      <xdr:nvSpPr>
        <xdr:cNvPr id="633" name="災害復旧費平均値テキスト">
          <a:extLst>
            <a:ext uri="{FF2B5EF4-FFF2-40B4-BE49-F238E27FC236}">
              <a16:creationId xmlns:a16="http://schemas.microsoft.com/office/drawing/2014/main" id="{00000000-0008-0000-0700-000079020000}"/>
            </a:ext>
          </a:extLst>
        </xdr:cNvPr>
        <xdr:cNvSpPr txBox="1"/>
      </xdr:nvSpPr>
      <xdr:spPr>
        <a:xfrm>
          <a:off x="16370300" y="132337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9234</xdr:rowOff>
    </xdr:from>
    <xdr:to>
      <xdr:col>85</xdr:col>
      <xdr:colOff>177800</xdr:colOff>
      <xdr:row>78</xdr:row>
      <xdr:rowOff>110834</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6268700" y="13382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64354</xdr:rowOff>
    </xdr:from>
    <xdr:to>
      <xdr:col>81</xdr:col>
      <xdr:colOff>50800</xdr:colOff>
      <xdr:row>78</xdr:row>
      <xdr:rowOff>139700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4592300" y="13437454"/>
          <a:ext cx="889000" cy="75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1552</xdr:rowOff>
    </xdr:from>
    <xdr:to>
      <xdr:col>81</xdr:col>
      <xdr:colOff>101600</xdr:colOff>
      <xdr:row>78</xdr:row>
      <xdr:rowOff>103152</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5430500" y="13374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119679</xdr:rowOff>
    </xdr:from>
    <xdr:ext cx="469744"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5246428" y="13149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64354</xdr:rowOff>
    </xdr:from>
    <xdr:to>
      <xdr:col>76</xdr:col>
      <xdr:colOff>114300</xdr:colOff>
      <xdr:row>78</xdr:row>
      <xdr:rowOff>136934</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flipV="1">
          <a:off x="13703300" y="13437454"/>
          <a:ext cx="889000" cy="72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6283</xdr:rowOff>
    </xdr:from>
    <xdr:to>
      <xdr:col>76</xdr:col>
      <xdr:colOff>165100</xdr:colOff>
      <xdr:row>78</xdr:row>
      <xdr:rowOff>107883</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4541500" y="13379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124410</xdr:rowOff>
    </xdr:from>
    <xdr:ext cx="469744"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4357428" y="13154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129618</xdr:rowOff>
    </xdr:from>
    <xdr:to>
      <xdr:col>71</xdr:col>
      <xdr:colOff>177800</xdr:colOff>
      <xdr:row>78</xdr:row>
      <xdr:rowOff>136934</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a:off x="12814300" y="13502718"/>
          <a:ext cx="889000" cy="7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35682</xdr:rowOff>
    </xdr:from>
    <xdr:to>
      <xdr:col>72</xdr:col>
      <xdr:colOff>38100</xdr:colOff>
      <xdr:row>78</xdr:row>
      <xdr:rowOff>137282</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3652500" y="13408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153809</xdr:rowOff>
    </xdr:from>
    <xdr:ext cx="469744"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3468428" y="13184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49284</xdr:rowOff>
    </xdr:from>
    <xdr:to>
      <xdr:col>67</xdr:col>
      <xdr:colOff>101600</xdr:colOff>
      <xdr:row>78</xdr:row>
      <xdr:rowOff>150884</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2763500" y="13422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167411</xdr:rowOff>
    </xdr:from>
    <xdr:ext cx="469744"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2579428" y="13197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3827</xdr:rowOff>
    </xdr:from>
    <xdr:ext cx="249299" cy="259045"/>
    <xdr:sp macro="" textlink="">
      <xdr:nvSpPr>
        <xdr:cNvPr id="652" name="災害復旧費該当値テキスト">
          <a:extLst>
            <a:ext uri="{FF2B5EF4-FFF2-40B4-BE49-F238E27FC236}">
              <a16:creationId xmlns:a16="http://schemas.microsoft.com/office/drawing/2014/main" id="{00000000-0008-0000-0700-00008C020000}"/>
            </a:ext>
          </a:extLst>
        </xdr:cNvPr>
        <xdr:cNvSpPr txBox="1"/>
      </xdr:nvSpPr>
      <xdr:spPr>
        <a:xfrm>
          <a:off x="16370300" y="13376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13554</xdr:rowOff>
    </xdr:from>
    <xdr:to>
      <xdr:col>76</xdr:col>
      <xdr:colOff>165100</xdr:colOff>
      <xdr:row>78</xdr:row>
      <xdr:rowOff>115154</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4541500" y="13386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106281</xdr:rowOff>
    </xdr:from>
    <xdr:ext cx="469744"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4357428" y="13479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86134</xdr:rowOff>
    </xdr:from>
    <xdr:to>
      <xdr:col>72</xdr:col>
      <xdr:colOff>38100</xdr:colOff>
      <xdr:row>79</xdr:row>
      <xdr:rowOff>16284</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3652500" y="13459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7411</xdr:rowOff>
    </xdr:from>
    <xdr:ext cx="378565"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3514017" y="135519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78818</xdr:rowOff>
    </xdr:from>
    <xdr:to>
      <xdr:col>67</xdr:col>
      <xdr:colOff>101600</xdr:colOff>
      <xdr:row>79</xdr:row>
      <xdr:rowOff>8968</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2763500" y="13451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95</xdr:rowOff>
    </xdr:from>
    <xdr:ext cx="378565"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2625017" y="135446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公債費グラフ枠">
          <a:extLst>
            <a:ext uri="{FF2B5EF4-FFF2-40B4-BE49-F238E27FC236}">
              <a16:creationId xmlns:a16="http://schemas.microsoft.com/office/drawing/2014/main" id="{00000000-0008-0000-0700-0000A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101905</xdr:rowOff>
    </xdr:from>
    <xdr:to>
      <xdr:col>85</xdr:col>
      <xdr:colOff>126364</xdr:colOff>
      <xdr:row>98</xdr:row>
      <xdr:rowOff>32277</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flipV="1">
          <a:off x="16317595" y="15532405"/>
          <a:ext cx="1269" cy="1301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36104</xdr:rowOff>
    </xdr:from>
    <xdr:ext cx="469744" cy="259045"/>
    <xdr:sp macro="" textlink="">
      <xdr:nvSpPr>
        <xdr:cNvPr id="685" name="公債費最小値テキスト">
          <a:extLst>
            <a:ext uri="{FF2B5EF4-FFF2-40B4-BE49-F238E27FC236}">
              <a16:creationId xmlns:a16="http://schemas.microsoft.com/office/drawing/2014/main" id="{00000000-0008-0000-0700-0000AD020000}"/>
            </a:ext>
          </a:extLst>
        </xdr:cNvPr>
        <xdr:cNvSpPr txBox="1"/>
      </xdr:nvSpPr>
      <xdr:spPr>
        <a:xfrm>
          <a:off x="16370300" y="16838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32277</xdr:rowOff>
    </xdr:from>
    <xdr:to>
      <xdr:col>86</xdr:col>
      <xdr:colOff>25400</xdr:colOff>
      <xdr:row>98</xdr:row>
      <xdr:rowOff>32277</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6230600" y="16834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48582</xdr:rowOff>
    </xdr:from>
    <xdr:ext cx="534377" cy="259045"/>
    <xdr:sp macro="" textlink="">
      <xdr:nvSpPr>
        <xdr:cNvPr id="687" name="公債費最大値テキスト">
          <a:extLst>
            <a:ext uri="{FF2B5EF4-FFF2-40B4-BE49-F238E27FC236}">
              <a16:creationId xmlns:a16="http://schemas.microsoft.com/office/drawing/2014/main" id="{00000000-0008-0000-0700-0000AF020000}"/>
            </a:ext>
          </a:extLst>
        </xdr:cNvPr>
        <xdr:cNvSpPr txBox="1"/>
      </xdr:nvSpPr>
      <xdr:spPr>
        <a:xfrm>
          <a:off x="16370300" y="15307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77,984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101905</xdr:rowOff>
    </xdr:from>
    <xdr:to>
      <xdr:col>86</xdr:col>
      <xdr:colOff>25400</xdr:colOff>
      <xdr:row>90</xdr:row>
      <xdr:rowOff>101905</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6230600" y="15532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101200</xdr:rowOff>
    </xdr:from>
    <xdr:to>
      <xdr:col>85</xdr:col>
      <xdr:colOff>127000</xdr:colOff>
      <xdr:row>93</xdr:row>
      <xdr:rowOff>145301</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flipV="1">
          <a:off x="15481300" y="16046050"/>
          <a:ext cx="838200" cy="44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9129</xdr:rowOff>
    </xdr:from>
    <xdr:ext cx="534377" cy="259045"/>
    <xdr:sp macro="" textlink="">
      <xdr:nvSpPr>
        <xdr:cNvPr id="690" name="公債費平均値テキスト">
          <a:extLst>
            <a:ext uri="{FF2B5EF4-FFF2-40B4-BE49-F238E27FC236}">
              <a16:creationId xmlns:a16="http://schemas.microsoft.com/office/drawing/2014/main" id="{00000000-0008-0000-0700-0000B2020000}"/>
            </a:ext>
          </a:extLst>
        </xdr:cNvPr>
        <xdr:cNvSpPr txBox="1"/>
      </xdr:nvSpPr>
      <xdr:spPr>
        <a:xfrm>
          <a:off x="16370300" y="162968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30702</xdr:rowOff>
    </xdr:from>
    <xdr:to>
      <xdr:col>85</xdr:col>
      <xdr:colOff>177800</xdr:colOff>
      <xdr:row>95</xdr:row>
      <xdr:rowOff>132302</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6268700" y="16318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121831</xdr:rowOff>
    </xdr:from>
    <xdr:to>
      <xdr:col>81</xdr:col>
      <xdr:colOff>50800</xdr:colOff>
      <xdr:row>93</xdr:row>
      <xdr:rowOff>145301</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4592300" y="16066681"/>
          <a:ext cx="889000" cy="23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84710</xdr:rowOff>
    </xdr:from>
    <xdr:to>
      <xdr:col>81</xdr:col>
      <xdr:colOff>101600</xdr:colOff>
      <xdr:row>96</xdr:row>
      <xdr:rowOff>14860</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5430500" y="1637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5987</xdr:rowOff>
    </xdr:from>
    <xdr:ext cx="534377"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5214111" y="16465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121831</xdr:rowOff>
    </xdr:from>
    <xdr:to>
      <xdr:col>76</xdr:col>
      <xdr:colOff>114300</xdr:colOff>
      <xdr:row>94</xdr:row>
      <xdr:rowOff>29705</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flipV="1">
          <a:off x="13703300" y="16066681"/>
          <a:ext cx="889000" cy="79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13329</xdr:rowOff>
    </xdr:from>
    <xdr:to>
      <xdr:col>76</xdr:col>
      <xdr:colOff>165100</xdr:colOff>
      <xdr:row>95</xdr:row>
      <xdr:rowOff>114929</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4541500" y="16301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106056</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4325111" y="16393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29705</xdr:rowOff>
    </xdr:from>
    <xdr:to>
      <xdr:col>71</xdr:col>
      <xdr:colOff>177800</xdr:colOff>
      <xdr:row>94</xdr:row>
      <xdr:rowOff>68205</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flipV="1">
          <a:off x="12814300" y="16146005"/>
          <a:ext cx="889000" cy="38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7386</xdr:rowOff>
    </xdr:from>
    <xdr:to>
      <xdr:col>72</xdr:col>
      <xdr:colOff>38100</xdr:colOff>
      <xdr:row>95</xdr:row>
      <xdr:rowOff>108986</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3652500" y="16295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100113</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3436111" y="16387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1118</xdr:rowOff>
    </xdr:from>
    <xdr:to>
      <xdr:col>67</xdr:col>
      <xdr:colOff>101600</xdr:colOff>
      <xdr:row>95</xdr:row>
      <xdr:rowOff>102718</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2763500" y="1628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93845</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2547111" y="16381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50400</xdr:rowOff>
    </xdr:from>
    <xdr:to>
      <xdr:col>85</xdr:col>
      <xdr:colOff>177800</xdr:colOff>
      <xdr:row>93</xdr:row>
      <xdr:rowOff>152000</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6268700" y="1599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73277</xdr:rowOff>
    </xdr:from>
    <xdr:ext cx="534377" cy="259045"/>
    <xdr:sp macro="" textlink="">
      <xdr:nvSpPr>
        <xdr:cNvPr id="709" name="公債費該当値テキスト">
          <a:extLst>
            <a:ext uri="{FF2B5EF4-FFF2-40B4-BE49-F238E27FC236}">
              <a16:creationId xmlns:a16="http://schemas.microsoft.com/office/drawing/2014/main" id="{00000000-0008-0000-0700-0000C5020000}"/>
            </a:ext>
          </a:extLst>
        </xdr:cNvPr>
        <xdr:cNvSpPr txBox="1"/>
      </xdr:nvSpPr>
      <xdr:spPr>
        <a:xfrm>
          <a:off x="16370300" y="15846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94501</xdr:rowOff>
    </xdr:from>
    <xdr:to>
      <xdr:col>81</xdr:col>
      <xdr:colOff>101600</xdr:colOff>
      <xdr:row>94</xdr:row>
      <xdr:rowOff>24651</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5430500" y="16039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41178</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5214111" y="15814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71031</xdr:rowOff>
    </xdr:from>
    <xdr:to>
      <xdr:col>76</xdr:col>
      <xdr:colOff>165100</xdr:colOff>
      <xdr:row>94</xdr:row>
      <xdr:rowOff>1181</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4541500" y="16015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17708</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4325111" y="15791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150355</xdr:rowOff>
    </xdr:from>
    <xdr:to>
      <xdr:col>72</xdr:col>
      <xdr:colOff>38100</xdr:colOff>
      <xdr:row>94</xdr:row>
      <xdr:rowOff>80505</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3652500" y="16095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97032</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3436111" y="15870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17405</xdr:rowOff>
    </xdr:from>
    <xdr:to>
      <xdr:col>67</xdr:col>
      <xdr:colOff>101600</xdr:colOff>
      <xdr:row>94</xdr:row>
      <xdr:rowOff>119005</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2763500" y="16133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135532</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2547111" y="15908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36</xdr:row>
      <xdr:rowOff>35577</xdr:rowOff>
    </xdr:from>
    <xdr:ext cx="312906"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975094" y="6207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33</xdr:row>
      <xdr:rowOff>168927</xdr:rowOff>
    </xdr:from>
    <xdr:ext cx="312906"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975094" y="582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31</xdr:row>
      <xdr:rowOff>130827</xdr:rowOff>
    </xdr:from>
    <xdr:ext cx="312906"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975094" y="544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29</xdr:row>
      <xdr:rowOff>92727</xdr:rowOff>
    </xdr:from>
    <xdr:ext cx="312906"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975094" y="506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27</xdr:row>
      <xdr:rowOff>54627</xdr:rowOff>
    </xdr:from>
    <xdr:ext cx="312906"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975094" y="468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諸支出金グラフ枠">
          <a:extLst>
            <a:ext uri="{FF2B5EF4-FFF2-40B4-BE49-F238E27FC236}">
              <a16:creationId xmlns:a16="http://schemas.microsoft.com/office/drawing/2014/main" id="{00000000-0008-0000-0700-0000E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63500</xdr:rowOff>
    </xdr:from>
    <xdr:to>
      <xdr:col>116</xdr:col>
      <xdr:colOff>62864</xdr:colOff>
      <xdr:row>39</xdr:row>
      <xdr:rowOff>44450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flipV="1">
          <a:off x="22159595" y="5207000"/>
          <a:ext cx="1269"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2" name="諸支出金最小値テキスト">
          <a:extLst>
            <a:ext uri="{FF2B5EF4-FFF2-40B4-BE49-F238E27FC236}">
              <a16:creationId xmlns:a16="http://schemas.microsoft.com/office/drawing/2014/main" id="{00000000-0008-0000-0700-0000E6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10177</xdr:rowOff>
    </xdr:from>
    <xdr:ext cx="313932" cy="259045"/>
    <xdr:sp macro="" textlink="">
      <xdr:nvSpPr>
        <xdr:cNvPr id="744" name="諸支出金最大値テキスト">
          <a:extLst>
            <a:ext uri="{FF2B5EF4-FFF2-40B4-BE49-F238E27FC236}">
              <a16:creationId xmlns:a16="http://schemas.microsoft.com/office/drawing/2014/main" id="{00000000-0008-0000-0700-0000E8020000}"/>
            </a:ext>
          </a:extLst>
        </xdr:cNvPr>
        <xdr:cNvSpPr txBox="1"/>
      </xdr:nvSpPr>
      <xdr:spPr>
        <a:xfrm>
          <a:off x="22212300" y="49822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63500</xdr:rowOff>
    </xdr:from>
    <xdr:to>
      <xdr:col>116</xdr:col>
      <xdr:colOff>152400</xdr:colOff>
      <xdr:row>30</xdr:row>
      <xdr:rowOff>63500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2072600" y="5207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111777</xdr:rowOff>
    </xdr:from>
    <xdr:ext cx="249299" cy="259045"/>
    <xdr:sp macro="" textlink="">
      <xdr:nvSpPr>
        <xdr:cNvPr id="747" name="諸支出金平均値テキスト">
          <a:extLst>
            <a:ext uri="{FF2B5EF4-FFF2-40B4-BE49-F238E27FC236}">
              <a16:creationId xmlns:a16="http://schemas.microsoft.com/office/drawing/2014/main" id="{00000000-0008-0000-0700-0000EB020000}"/>
            </a:ext>
          </a:extLst>
        </xdr:cNvPr>
        <xdr:cNvSpPr txBox="1"/>
      </xdr:nvSpPr>
      <xdr:spPr>
        <a:xfrm>
          <a:off x="22212300" y="6455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21107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165100</xdr:rowOff>
    </xdr:from>
    <xdr:to>
      <xdr:col>112</xdr:col>
      <xdr:colOff>38100</xdr:colOff>
      <xdr:row>39</xdr:row>
      <xdr:rowOff>95250</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1272500" y="668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30</xdr:row>
      <xdr:rowOff>50800</xdr:rowOff>
    </xdr:from>
    <xdr:to>
      <xdr:col>107</xdr:col>
      <xdr:colOff>101600</xdr:colOff>
      <xdr:row>30</xdr:row>
      <xdr:rowOff>152400</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20383500" y="519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28</xdr:row>
      <xdr:rowOff>168927</xdr:rowOff>
    </xdr:from>
    <xdr:ext cx="313932"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0277333" y="4969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127000</xdr:rowOff>
    </xdr:from>
    <xdr:to>
      <xdr:col>102</xdr:col>
      <xdr:colOff>165100</xdr:colOff>
      <xdr:row>39</xdr:row>
      <xdr:rowOff>57150</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19494500" y="664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37</xdr:row>
      <xdr:rowOff>73677</xdr:rowOff>
    </xdr:from>
    <xdr:ext cx="249299"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9420650" y="6417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34</xdr:row>
      <xdr:rowOff>127000</xdr:rowOff>
    </xdr:from>
    <xdr:to>
      <xdr:col>98</xdr:col>
      <xdr:colOff>38100</xdr:colOff>
      <xdr:row>35</xdr:row>
      <xdr:rowOff>57150</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18605500" y="595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33</xdr:row>
      <xdr:rowOff>73677</xdr:rowOff>
    </xdr:from>
    <xdr:ext cx="313932"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8499333" y="5731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6" name="諸支出金該当値テキスト">
          <a:extLst>
            <a:ext uri="{FF2B5EF4-FFF2-40B4-BE49-F238E27FC236}">
              <a16:creationId xmlns:a16="http://schemas.microsoft.com/office/drawing/2014/main" id="{00000000-0008-0000-0700-0000FE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37</xdr:row>
      <xdr:rowOff>111777</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1198650" y="6455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前年度繰上充用金グラフ枠">
          <a:extLst>
            <a:ext uri="{FF2B5EF4-FFF2-40B4-BE49-F238E27FC236}">
              <a16:creationId xmlns:a16="http://schemas.microsoft.com/office/drawing/2014/main" id="{00000000-0008-0000-07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1" name="前年度繰上充用金最小値テキスト">
          <a:extLst>
            <a:ext uri="{FF2B5EF4-FFF2-40B4-BE49-F238E27FC236}">
              <a16:creationId xmlns:a16="http://schemas.microsoft.com/office/drawing/2014/main" id="{00000000-0008-0000-0700-000017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3" name="前年度繰上充用金最大値テキスト">
          <a:extLst>
            <a:ext uri="{FF2B5EF4-FFF2-40B4-BE49-F238E27FC236}">
              <a16:creationId xmlns:a16="http://schemas.microsoft.com/office/drawing/2014/main" id="{00000000-0008-0000-0700-000019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6" name="前年度繰上充用金平均値テキスト">
          <a:extLst>
            <a:ext uri="{FF2B5EF4-FFF2-40B4-BE49-F238E27FC236}">
              <a16:creationId xmlns:a16="http://schemas.microsoft.com/office/drawing/2014/main" id="{00000000-0008-0000-0700-00001C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5" name="前年度繰上充用金該当値テキスト">
          <a:extLst>
            <a:ext uri="{FF2B5EF4-FFF2-40B4-BE49-F238E27FC236}">
              <a16:creationId xmlns:a16="http://schemas.microsoft.com/office/drawing/2014/main" id="{00000000-0008-0000-0700-00002F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4" name="正方形/長方形 823">
          <a:extLst>
            <a:ext uri="{FF2B5EF4-FFF2-40B4-BE49-F238E27FC236}">
              <a16:creationId xmlns:a16="http://schemas.microsoft.com/office/drawing/2014/main" id="{00000000-0008-0000-0700-000038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5" name="正方形/長方形 824">
          <a:extLst>
            <a:ext uri="{FF2B5EF4-FFF2-40B4-BE49-F238E27FC236}">
              <a16:creationId xmlns:a16="http://schemas.microsoft.com/office/drawing/2014/main" id="{00000000-0008-0000-0700-000039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・類似団体平均を大きく超える項目は総務費（類似団体平均＋</a:t>
          </a:r>
          <a:r>
            <a:rPr kumimoji="1" lang="en-US" altLang="ja-JP" sz="1100">
              <a:latin typeface="ＭＳ Ｐゴシック" panose="020B0600070205080204" pitchFamily="50" charset="-128"/>
              <a:ea typeface="ＭＳ Ｐゴシック" panose="020B0600070205080204" pitchFamily="50" charset="-128"/>
            </a:rPr>
            <a:t>40,863</a:t>
          </a:r>
          <a:r>
            <a:rPr kumimoji="1" lang="ja-JP" altLang="en-US" sz="1100">
              <a:latin typeface="ＭＳ Ｐゴシック" panose="020B0600070205080204" pitchFamily="50" charset="-128"/>
              <a:ea typeface="ＭＳ Ｐゴシック" panose="020B0600070205080204" pitchFamily="50" charset="-128"/>
            </a:rPr>
            <a:t>円）、衛生費（類似団体平均＋</a:t>
          </a:r>
          <a:r>
            <a:rPr kumimoji="1" lang="en-US" altLang="ja-JP" sz="1100">
              <a:latin typeface="ＭＳ Ｐゴシック" panose="020B0600070205080204" pitchFamily="50" charset="-128"/>
              <a:ea typeface="ＭＳ Ｐゴシック" panose="020B0600070205080204" pitchFamily="50" charset="-128"/>
            </a:rPr>
            <a:t>22,741</a:t>
          </a:r>
          <a:r>
            <a:rPr kumimoji="1" lang="ja-JP" altLang="en-US" sz="1100">
              <a:latin typeface="ＭＳ Ｐゴシック" panose="020B0600070205080204" pitchFamily="50" charset="-128"/>
              <a:ea typeface="ＭＳ Ｐゴシック" panose="020B0600070205080204" pitchFamily="50" charset="-128"/>
            </a:rPr>
            <a:t>円）、教育費（類似団体平均＋</a:t>
          </a:r>
          <a:r>
            <a:rPr kumimoji="1" lang="en-US" altLang="ja-JP" sz="1100">
              <a:latin typeface="ＭＳ Ｐゴシック" panose="020B0600070205080204" pitchFamily="50" charset="-128"/>
              <a:ea typeface="ＭＳ Ｐゴシック" panose="020B0600070205080204" pitchFamily="50" charset="-128"/>
            </a:rPr>
            <a:t>16,060</a:t>
          </a:r>
          <a:r>
            <a:rPr kumimoji="1" lang="ja-JP" altLang="en-US" sz="1100">
              <a:latin typeface="ＭＳ Ｐゴシック" panose="020B0600070205080204" pitchFamily="50" charset="-128"/>
              <a:ea typeface="ＭＳ Ｐゴシック" panose="020B0600070205080204" pitchFamily="50" charset="-128"/>
            </a:rPr>
            <a:t>円）公債費（類似団体平均＋</a:t>
          </a:r>
          <a:r>
            <a:rPr kumimoji="1" lang="en-US" altLang="ja-JP" sz="1100">
              <a:latin typeface="ＭＳ Ｐゴシック" panose="020B0600070205080204" pitchFamily="50" charset="-128"/>
              <a:ea typeface="ＭＳ Ｐゴシック" panose="020B0600070205080204" pitchFamily="50" charset="-128"/>
            </a:rPr>
            <a:t>16,966</a:t>
          </a:r>
          <a:r>
            <a:rPr kumimoji="1" lang="ja-JP" altLang="en-US" sz="1100">
              <a:latin typeface="ＭＳ Ｐゴシック" panose="020B0600070205080204" pitchFamily="50" charset="-128"/>
              <a:ea typeface="ＭＳ Ｐゴシック" panose="020B0600070205080204" pitchFamily="50" charset="-128"/>
            </a:rPr>
            <a:t>円）で、前年度比で大きく変動があった項目は、衛生費（前年度比＋</a:t>
          </a:r>
          <a:r>
            <a:rPr kumimoji="1" lang="en-US" altLang="ja-JP" sz="1100">
              <a:latin typeface="ＭＳ Ｐゴシック" panose="020B0600070205080204" pitchFamily="50" charset="-128"/>
              <a:ea typeface="ＭＳ Ｐゴシック" panose="020B0600070205080204" pitchFamily="50" charset="-128"/>
            </a:rPr>
            <a:t>11,286</a:t>
          </a:r>
          <a:r>
            <a:rPr kumimoji="1" lang="ja-JP" altLang="en-US" sz="1100">
              <a:latin typeface="ＭＳ Ｐゴシック" panose="020B0600070205080204" pitchFamily="50" charset="-128"/>
              <a:ea typeface="ＭＳ Ｐゴシック" panose="020B0600070205080204" pitchFamily="50" charset="-128"/>
            </a:rPr>
            <a:t>円）、農林水産業費（前年度比△</a:t>
          </a:r>
          <a:r>
            <a:rPr kumimoji="1" lang="en-US" altLang="ja-JP" sz="1100">
              <a:latin typeface="ＭＳ Ｐゴシック" panose="020B0600070205080204" pitchFamily="50" charset="-128"/>
              <a:ea typeface="ＭＳ Ｐゴシック" panose="020B0600070205080204" pitchFamily="50" charset="-128"/>
            </a:rPr>
            <a:t>10,793</a:t>
          </a:r>
          <a:r>
            <a:rPr kumimoji="1" lang="ja-JP" altLang="en-US" sz="1100">
              <a:latin typeface="ＭＳ Ｐゴシック" panose="020B0600070205080204" pitchFamily="50" charset="-128"/>
              <a:ea typeface="ＭＳ Ｐゴシック" panose="020B0600070205080204" pitchFamily="50" charset="-128"/>
            </a:rPr>
            <a:t>円）、総務費（前年度比△</a:t>
          </a:r>
          <a:r>
            <a:rPr kumimoji="1" lang="en-US" altLang="ja-JP" sz="1100">
              <a:latin typeface="ＭＳ Ｐゴシック" panose="020B0600070205080204" pitchFamily="50" charset="-128"/>
              <a:ea typeface="ＭＳ Ｐゴシック" panose="020B0600070205080204" pitchFamily="50" charset="-128"/>
            </a:rPr>
            <a:t>86,685</a:t>
          </a:r>
          <a:r>
            <a:rPr kumimoji="1" lang="ja-JP" altLang="en-US" sz="1100">
              <a:latin typeface="ＭＳ Ｐゴシック" panose="020B0600070205080204" pitchFamily="50" charset="-128"/>
              <a:ea typeface="ＭＳ Ｐゴシック" panose="020B0600070205080204" pitchFamily="50" charset="-128"/>
            </a:rPr>
            <a:t>円）である。</a:t>
          </a:r>
        </a:p>
        <a:p>
          <a:r>
            <a:rPr kumimoji="1" lang="ja-JP" altLang="en-US" sz="1100">
              <a:latin typeface="ＭＳ Ｐゴシック" panose="020B0600070205080204" pitchFamily="50" charset="-128"/>
              <a:ea typeface="ＭＳ Ｐゴシック" panose="020B0600070205080204" pitchFamily="50" charset="-128"/>
            </a:rPr>
            <a:t>・総務費では、将来の財政負担に備えて財政調整基金、減債基金、公共施設総合管理基金、合併特例事業債を原資とした地域振興基金などの基金積立を計画的に行っている。また、新型コロナウイルス感染症に係る特別定額給付金の終了により前年度に比べ減少している。</a:t>
          </a:r>
        </a:p>
        <a:p>
          <a:r>
            <a:rPr kumimoji="1" lang="ja-JP" altLang="en-US" sz="1100">
              <a:latin typeface="ＭＳ Ｐゴシック" panose="020B0600070205080204" pitchFamily="50" charset="-128"/>
              <a:ea typeface="ＭＳ Ｐゴシック" panose="020B0600070205080204" pitchFamily="50" charset="-128"/>
            </a:rPr>
            <a:t>・衛生費は、類似団体平均を上回った状態が続いているが、これは東陽病院への繰出金や一部事務組合への負担金が主な要因となっている。</a:t>
          </a:r>
        </a:p>
        <a:p>
          <a:r>
            <a:rPr kumimoji="1" lang="ja-JP" altLang="en-US" sz="1100">
              <a:latin typeface="ＭＳ Ｐゴシック" panose="020B0600070205080204" pitchFamily="50" charset="-128"/>
              <a:ea typeface="ＭＳ Ｐゴシック" panose="020B0600070205080204" pitchFamily="50" charset="-128"/>
            </a:rPr>
            <a:t>・農林水産業費は、繰越事業である被災農業者支援事業補助金の終了により前年度に比べて減少している。</a:t>
          </a:r>
        </a:p>
        <a:p>
          <a:r>
            <a:rPr kumimoji="1" lang="ja-JP" altLang="en-US" sz="1100">
              <a:latin typeface="ＭＳ Ｐゴシック" panose="020B0600070205080204" pitchFamily="50" charset="-128"/>
              <a:ea typeface="ＭＳ Ｐゴシック" panose="020B0600070205080204" pitchFamily="50" charset="-128"/>
            </a:rPr>
            <a:t>・教育費は、ふれあい坂田池公園の野球場改修工事により類似団体平均を上回っている。また、小学校の統合に伴う校舎建替事業があるため今後も高水準となる見込みである。</a:t>
          </a:r>
        </a:p>
        <a:p>
          <a:r>
            <a:rPr kumimoji="1" lang="ja-JP" altLang="en-US" sz="1100">
              <a:latin typeface="ＭＳ Ｐゴシック" panose="020B0600070205080204" pitchFamily="50" charset="-128"/>
              <a:ea typeface="ＭＳ Ｐゴシック" panose="020B0600070205080204" pitchFamily="50" charset="-128"/>
            </a:rPr>
            <a:t>・公債費は、町合併関連事業の実施により借入れを行った合併特例事業債の償還により類似団体平均を上回っている。引き続き合併特例事業債を活用した事業を予定していることから、今後も高い水準で推移することが見込まれ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千葉県横芝光町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令和３年度の実質収支比率は</a:t>
          </a:r>
          <a:r>
            <a:rPr kumimoji="1" lang="en-US" altLang="ja-JP" sz="1200">
              <a:latin typeface="ＭＳ ゴシック" pitchFamily="49" charset="-128"/>
              <a:ea typeface="ＭＳ ゴシック" pitchFamily="49" charset="-128"/>
            </a:rPr>
            <a:t>6.59%</a:t>
          </a:r>
          <a:r>
            <a:rPr kumimoji="1" lang="ja-JP" altLang="en-US" sz="1200">
              <a:latin typeface="ＭＳ ゴシック" pitchFamily="49" charset="-128"/>
              <a:ea typeface="ＭＳ ゴシック" pitchFamily="49" charset="-128"/>
            </a:rPr>
            <a:t>となり、前年度より</a:t>
          </a:r>
          <a:r>
            <a:rPr kumimoji="1" lang="en-US" altLang="ja-JP" sz="1200">
              <a:latin typeface="ＭＳ ゴシック" pitchFamily="49" charset="-128"/>
              <a:ea typeface="ＭＳ ゴシック" pitchFamily="49" charset="-128"/>
            </a:rPr>
            <a:t>0.45</a:t>
          </a:r>
          <a:r>
            <a:rPr kumimoji="1" lang="ja-JP" altLang="en-US" sz="1200">
              <a:latin typeface="ＭＳ ゴシック" pitchFamily="49" charset="-128"/>
              <a:ea typeface="ＭＳ ゴシック" pitchFamily="49" charset="-128"/>
            </a:rPr>
            <a:t>ポイント増加した。適正水準が</a:t>
          </a:r>
          <a:r>
            <a:rPr kumimoji="1" lang="en-US" altLang="ja-JP" sz="1200">
              <a:latin typeface="ＭＳ ゴシック" pitchFamily="49" charset="-128"/>
              <a:ea typeface="ＭＳ ゴシック" pitchFamily="49" charset="-128"/>
            </a:rPr>
            <a:t>3</a:t>
          </a:r>
          <a:r>
            <a:rPr kumimoji="1" lang="ja-JP" altLang="en-US" sz="1200">
              <a:latin typeface="ＭＳ ゴシック" pitchFamily="49" charset="-128"/>
              <a:ea typeface="ＭＳ ゴシック" pitchFamily="49" charset="-128"/>
            </a:rPr>
            <a:t>～</a:t>
          </a:r>
          <a:r>
            <a:rPr kumimoji="1" lang="en-US" altLang="ja-JP" sz="1200">
              <a:latin typeface="ＭＳ ゴシック" pitchFamily="49" charset="-128"/>
              <a:ea typeface="ＭＳ ゴシック" pitchFamily="49" charset="-128"/>
            </a:rPr>
            <a:t>5%</a:t>
          </a:r>
          <a:r>
            <a:rPr kumimoji="1" lang="ja-JP" altLang="en-US" sz="1200">
              <a:latin typeface="ＭＳ ゴシック" pitchFamily="49" charset="-128"/>
              <a:ea typeface="ＭＳ ゴシック" pitchFamily="49" charset="-128"/>
            </a:rPr>
            <a:t>と言われていることから、その水準を超過している。実質単年度収支は前年度より</a:t>
          </a:r>
          <a:r>
            <a:rPr kumimoji="1" lang="en-US" altLang="ja-JP" sz="1200">
              <a:latin typeface="ＭＳ ゴシック" pitchFamily="49" charset="-128"/>
              <a:ea typeface="ＭＳ ゴシック" pitchFamily="49" charset="-128"/>
            </a:rPr>
            <a:t>1.54</a:t>
          </a:r>
          <a:r>
            <a:rPr kumimoji="1" lang="ja-JP" altLang="en-US" sz="1200">
              <a:latin typeface="ＭＳ ゴシック" pitchFamily="49" charset="-128"/>
              <a:ea typeface="ＭＳ ゴシック" pitchFamily="49" charset="-128"/>
            </a:rPr>
            <a:t>ポイント増加し</a:t>
          </a:r>
          <a:r>
            <a:rPr kumimoji="1" lang="en-US" altLang="ja-JP" sz="1200">
              <a:latin typeface="ＭＳ ゴシック" pitchFamily="49" charset="-128"/>
              <a:ea typeface="ＭＳ ゴシック" pitchFamily="49" charset="-128"/>
            </a:rPr>
            <a:t>2.99%</a:t>
          </a:r>
          <a:r>
            <a:rPr kumimoji="1" lang="ja-JP" altLang="en-US" sz="1200">
              <a:latin typeface="ＭＳ ゴシック" pitchFamily="49" charset="-128"/>
              <a:ea typeface="ＭＳ ゴシック" pitchFamily="49" charset="-128"/>
            </a:rPr>
            <a:t>となった。財政調整基金の標準財政規模比は</a:t>
          </a:r>
          <a:r>
            <a:rPr kumimoji="1" lang="en-US" altLang="ja-JP" sz="1200">
              <a:latin typeface="ＭＳ ゴシック" pitchFamily="49" charset="-128"/>
              <a:ea typeface="ＭＳ ゴシック" pitchFamily="49" charset="-128"/>
            </a:rPr>
            <a:t>26.21</a:t>
          </a:r>
          <a:r>
            <a:rPr kumimoji="1" lang="ja-JP" altLang="en-US" sz="1200">
              <a:latin typeface="ＭＳ ゴシック" pitchFamily="49" charset="-128"/>
              <a:ea typeface="ＭＳ ゴシック" pitchFamily="49" charset="-128"/>
            </a:rPr>
            <a:t>％と前年度から</a:t>
          </a:r>
          <a:r>
            <a:rPr kumimoji="1" lang="en-US" altLang="ja-JP" sz="1200">
              <a:latin typeface="ＭＳ ゴシック" pitchFamily="49" charset="-128"/>
              <a:ea typeface="ＭＳ ゴシック" pitchFamily="49" charset="-128"/>
            </a:rPr>
            <a:t>0.95</a:t>
          </a:r>
          <a:r>
            <a:rPr kumimoji="1" lang="ja-JP" altLang="en-US" sz="1200">
              <a:latin typeface="ＭＳ ゴシック" pitchFamily="49" charset="-128"/>
              <a:ea typeface="ＭＳ ゴシック" pitchFamily="49" charset="-128"/>
            </a:rPr>
            <a:t>ポイント増加している。歳入では町税等の自主財源の確保を図るとともに、歳出構造の見直し、事務事業の効率化とスリム化に取り組み、第</a:t>
          </a:r>
          <a:r>
            <a:rPr kumimoji="1" lang="en-US" altLang="ja-JP" sz="1200">
              <a:latin typeface="ＭＳ ゴシック" pitchFamily="49" charset="-128"/>
              <a:ea typeface="ＭＳ ゴシック" pitchFamily="49" charset="-128"/>
            </a:rPr>
            <a:t>2</a:t>
          </a:r>
          <a:r>
            <a:rPr kumimoji="1" lang="ja-JP" altLang="en-US" sz="1200">
              <a:latin typeface="ＭＳ ゴシック" pitchFamily="49" charset="-128"/>
              <a:ea typeface="ＭＳ ゴシック" pitchFamily="49" charset="-128"/>
            </a:rPr>
            <a:t>次総合計画に沿った計画的な事業展開を進め持続可能な行財政基盤の確立に努める。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千葉県横芝光町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各会計ともに実質収支額は黒字決算されているため、実質赤字比率及び連結実質赤字比率は計上されていない。農業集落排水事業会計では一般会計からの基準外繰入金を計上しているため、今後も各事業会計の経営安定を図り、一般会計からの繰出金の抑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Dstfs02\01170_&#24066;&#30010;&#26449;&#35506;$\01_&#25152;&#23646;&#20840;&#20307;&#12501;&#12457;&#12523;&#12480;\5&#36001;&#25919;&#29677;\05fy\050_&#22320;&#26041;&#20844;&#20250;&#35336;\11%20&#20196;&#21644;&#65299;&#24180;&#24230;&#36001;&#25919;&#29366;&#27841;&#36039;&#26009;&#38598;&#12398;&#20316;&#25104;&#12395;&#12388;&#12356;&#12390;&#65288;&#12473;&#12488;&#12483;&#12463;&#24773;&#22577;&#65289;\05_&#24066;&#30010;&#26449;&#8594;&#30476;\&#12304;&#36001;&#25919;&#29366;&#27841;&#36039;&#26009;&#38598;&#12305;_124109_&#27178;&#33437;&#20809;&#30010;_2021(2&#22238;&#30446;).xlsx" TargetMode="External"/><Relationship Id="rId1" Type="http://schemas.openxmlformats.org/officeDocument/2006/relationships/externalLinkPath" Target="/01_&#25152;&#23646;&#20840;&#20307;&#12501;&#12457;&#12523;&#12480;/5&#36001;&#25919;&#29677;/05fy/050_&#22320;&#26041;&#20844;&#20250;&#35336;/11%20&#20196;&#21644;&#65299;&#24180;&#24230;&#36001;&#25919;&#29366;&#27841;&#36039;&#26009;&#38598;&#12398;&#20316;&#25104;&#12395;&#12388;&#12356;&#12390;&#65288;&#12473;&#12488;&#12483;&#12463;&#24773;&#22577;&#65289;/05_&#24066;&#30010;&#26449;&#8594;&#30476;/&#12304;&#36001;&#25919;&#29366;&#27841;&#36039;&#26009;&#38598;&#12305;_124109_&#27178;&#33437;&#20809;&#30010;_2021(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公会計指標分析・財政指標組合せ分析表"/>
      <sheetName val="施設類型別ストック情報分析表①"/>
      <sheetName val="施設類型別ストック情報分析表②"/>
    </sheetNames>
    <sheetDataSet>
      <sheetData sheetId="0">
        <row r="50">
          <cell r="BP50" t="str">
            <v>H29</v>
          </cell>
          <cell r="BX50" t="str">
            <v>H30</v>
          </cell>
          <cell r="CF50" t="str">
            <v>R01</v>
          </cell>
          <cell r="CN50" t="str">
            <v>R02</v>
          </cell>
          <cell r="CV50" t="str">
            <v>R03</v>
          </cell>
        </row>
        <row r="51">
          <cell r="AN51" t="str">
            <v>当該団体値</v>
          </cell>
          <cell r="BP51">
            <v>16.8</v>
          </cell>
          <cell r="BX51">
            <v>11.9</v>
          </cell>
          <cell r="CF51">
            <v>10.7</v>
          </cell>
          <cell r="CN51">
            <v>7.1</v>
          </cell>
        </row>
        <row r="53">
          <cell r="BP53">
            <v>61.4</v>
          </cell>
          <cell r="BX53">
            <v>62.9</v>
          </cell>
          <cell r="CF53">
            <v>64.7</v>
          </cell>
          <cell r="CN53">
            <v>66</v>
          </cell>
          <cell r="CV53">
            <v>66.400000000000006</v>
          </cell>
        </row>
        <row r="55">
          <cell r="AN55" t="str">
            <v>類似団体内平均値</v>
          </cell>
          <cell r="BP55">
            <v>14</v>
          </cell>
          <cell r="BX55">
            <v>11.4</v>
          </cell>
          <cell r="CF55">
            <v>10.4</v>
          </cell>
          <cell r="CN55">
            <v>10.9</v>
          </cell>
          <cell r="CV55">
            <v>6.5</v>
          </cell>
        </row>
        <row r="57">
          <cell r="BP57">
            <v>58</v>
          </cell>
          <cell r="BX57">
            <v>60.2</v>
          </cell>
          <cell r="CF57">
            <v>61.3</v>
          </cell>
          <cell r="CN57">
            <v>62.2</v>
          </cell>
          <cell r="CV57">
            <v>63.3</v>
          </cell>
        </row>
        <row r="72">
          <cell r="BP72" t="str">
            <v>H29</v>
          </cell>
          <cell r="BX72" t="str">
            <v>H30</v>
          </cell>
          <cell r="CF72" t="str">
            <v>R01</v>
          </cell>
          <cell r="CN72" t="str">
            <v>R02</v>
          </cell>
          <cell r="CV72" t="str">
            <v>R03</v>
          </cell>
        </row>
        <row r="73">
          <cell r="AN73" t="str">
            <v>当該団体値</v>
          </cell>
          <cell r="BP73">
            <v>16.8</v>
          </cell>
          <cell r="BX73">
            <v>11.9</v>
          </cell>
          <cell r="CF73">
            <v>10.7</v>
          </cell>
          <cell r="CN73">
            <v>7.1</v>
          </cell>
        </row>
        <row r="75">
          <cell r="BP75">
            <v>6.5</v>
          </cell>
          <cell r="BX75">
            <v>6.1</v>
          </cell>
          <cell r="CF75">
            <v>6.3</v>
          </cell>
          <cell r="CN75">
            <v>6.1</v>
          </cell>
          <cell r="CV75">
            <v>5.8</v>
          </cell>
        </row>
        <row r="77">
          <cell r="AN77" t="str">
            <v>類似団体内平均値</v>
          </cell>
          <cell r="BP77">
            <v>14</v>
          </cell>
          <cell r="BX77">
            <v>11.4</v>
          </cell>
          <cell r="CF77">
            <v>10.4</v>
          </cell>
          <cell r="CN77">
            <v>10.9</v>
          </cell>
          <cell r="CV77">
            <v>6.5</v>
          </cell>
        </row>
        <row r="79">
          <cell r="BP79">
            <v>6.5</v>
          </cell>
          <cell r="BX79">
            <v>6.7</v>
          </cell>
          <cell r="CF79">
            <v>6.6</v>
          </cell>
          <cell r="CN79">
            <v>5.9</v>
          </cell>
          <cell r="CV79">
            <v>5.9</v>
          </cell>
        </row>
      </sheetData>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Normal="100" workbookViewId="0"/>
  </sheetViews>
  <sheetFormatPr defaultColWidth="0" defaultRowHeight="10.8" zeroHeight="1" x14ac:dyDescent="0.2"/>
  <cols>
    <col min="1" max="11" width="2.109375" style="171" customWidth="1"/>
    <col min="12" max="12" width="2.21875" style="171" customWidth="1"/>
    <col min="13" max="17" width="2.33203125" style="171" customWidth="1"/>
    <col min="18" max="119" width="2.109375" style="171" customWidth="1"/>
    <col min="120" max="16384" width="0" style="171" hidden="1"/>
  </cols>
  <sheetData>
    <row r="1" spans="1:119" ht="33" customHeight="1" x14ac:dyDescent="0.2">
      <c r="B1" s="575" t="s">
        <v>79</v>
      </c>
      <c r="C1" s="575"/>
      <c r="D1" s="575"/>
      <c r="E1" s="575"/>
      <c r="F1" s="575"/>
      <c r="G1" s="575"/>
      <c r="H1" s="575"/>
      <c r="I1" s="575"/>
      <c r="J1" s="575"/>
      <c r="K1" s="575"/>
      <c r="L1" s="575"/>
      <c r="M1" s="575"/>
      <c r="N1" s="575"/>
      <c r="O1" s="575"/>
      <c r="P1" s="575"/>
      <c r="Q1" s="575"/>
      <c r="R1" s="575"/>
      <c r="S1" s="575"/>
      <c r="T1" s="575"/>
      <c r="U1" s="575"/>
      <c r="V1" s="575"/>
      <c r="W1" s="575"/>
      <c r="X1" s="575"/>
      <c r="Y1" s="575"/>
      <c r="Z1" s="575"/>
      <c r="AA1" s="575"/>
      <c r="AB1" s="575"/>
      <c r="AC1" s="575"/>
      <c r="AD1" s="575"/>
      <c r="AE1" s="575"/>
      <c r="AF1" s="575"/>
      <c r="AG1" s="575"/>
      <c r="AH1" s="575"/>
      <c r="AI1" s="575"/>
      <c r="AJ1" s="575"/>
      <c r="AK1" s="575"/>
      <c r="AL1" s="575"/>
      <c r="AM1" s="575"/>
      <c r="AN1" s="575"/>
      <c r="AO1" s="575"/>
      <c r="AP1" s="575"/>
      <c r="AQ1" s="575"/>
      <c r="AR1" s="575"/>
      <c r="AS1" s="575"/>
      <c r="AT1" s="575"/>
      <c r="AU1" s="575"/>
      <c r="AV1" s="575"/>
      <c r="AW1" s="575"/>
      <c r="AX1" s="575"/>
      <c r="AY1" s="575"/>
      <c r="AZ1" s="575"/>
      <c r="BA1" s="575"/>
      <c r="BB1" s="575"/>
      <c r="BC1" s="575"/>
      <c r="BD1" s="575"/>
      <c r="BE1" s="575"/>
      <c r="BF1" s="575"/>
      <c r="BG1" s="575"/>
      <c r="BH1" s="575"/>
      <c r="BI1" s="575"/>
      <c r="BJ1" s="575"/>
      <c r="BK1" s="575"/>
      <c r="BL1" s="575"/>
      <c r="BM1" s="575"/>
      <c r="BN1" s="575"/>
      <c r="BO1" s="575"/>
      <c r="BP1" s="575"/>
      <c r="BQ1" s="575"/>
      <c r="BR1" s="575"/>
      <c r="BS1" s="575"/>
      <c r="BT1" s="575"/>
      <c r="BU1" s="575"/>
      <c r="BV1" s="575"/>
      <c r="BW1" s="575"/>
      <c r="BX1" s="575"/>
      <c r="BY1" s="575"/>
      <c r="BZ1" s="575"/>
      <c r="CA1" s="575"/>
      <c r="CB1" s="575"/>
      <c r="CC1" s="575"/>
      <c r="CD1" s="575"/>
      <c r="CE1" s="575"/>
      <c r="CF1" s="575"/>
      <c r="CG1" s="575"/>
      <c r="CH1" s="575"/>
      <c r="CI1" s="575"/>
      <c r="CJ1" s="575"/>
      <c r="CK1" s="575"/>
      <c r="CL1" s="575"/>
      <c r="CM1" s="575"/>
      <c r="CN1" s="575"/>
      <c r="CO1" s="575"/>
      <c r="CP1" s="575"/>
      <c r="CQ1" s="575"/>
      <c r="CR1" s="575"/>
      <c r="CS1" s="575"/>
      <c r="CT1" s="575"/>
      <c r="CU1" s="575"/>
      <c r="CV1" s="575"/>
      <c r="CW1" s="575"/>
      <c r="CX1" s="575"/>
      <c r="CY1" s="575"/>
      <c r="CZ1" s="575"/>
      <c r="DA1" s="575"/>
      <c r="DB1" s="575"/>
      <c r="DC1" s="575"/>
      <c r="DD1" s="575"/>
      <c r="DE1" s="575"/>
      <c r="DF1" s="575"/>
      <c r="DG1" s="575"/>
      <c r="DH1" s="575"/>
      <c r="DI1" s="575"/>
      <c r="DJ1" s="172"/>
      <c r="DK1" s="172"/>
      <c r="DL1" s="172"/>
      <c r="DM1" s="172"/>
      <c r="DN1" s="172"/>
      <c r="DO1" s="172"/>
    </row>
    <row r="2" spans="1:119" ht="24" thickBot="1" x14ac:dyDescent="0.25">
      <c r="B2" s="173" t="s">
        <v>80</v>
      </c>
      <c r="C2" s="173"/>
      <c r="D2" s="174"/>
    </row>
    <row r="3" spans="1:119" ht="18.75" customHeight="1" thickBot="1" x14ac:dyDescent="0.25">
      <c r="A3" s="172"/>
      <c r="B3" s="576" t="s">
        <v>81</v>
      </c>
      <c r="C3" s="577"/>
      <c r="D3" s="577"/>
      <c r="E3" s="578"/>
      <c r="F3" s="578"/>
      <c r="G3" s="578"/>
      <c r="H3" s="578"/>
      <c r="I3" s="578"/>
      <c r="J3" s="578"/>
      <c r="K3" s="578"/>
      <c r="L3" s="578" t="s">
        <v>82</v>
      </c>
      <c r="M3" s="578"/>
      <c r="N3" s="578"/>
      <c r="O3" s="578"/>
      <c r="P3" s="578"/>
      <c r="Q3" s="578"/>
      <c r="R3" s="581"/>
      <c r="S3" s="581"/>
      <c r="T3" s="581"/>
      <c r="U3" s="581"/>
      <c r="V3" s="582"/>
      <c r="W3" s="472" t="s">
        <v>83</v>
      </c>
      <c r="X3" s="473"/>
      <c r="Y3" s="473"/>
      <c r="Z3" s="473"/>
      <c r="AA3" s="473"/>
      <c r="AB3" s="577"/>
      <c r="AC3" s="581" t="s">
        <v>84</v>
      </c>
      <c r="AD3" s="473"/>
      <c r="AE3" s="473"/>
      <c r="AF3" s="473"/>
      <c r="AG3" s="473"/>
      <c r="AH3" s="473"/>
      <c r="AI3" s="473"/>
      <c r="AJ3" s="473"/>
      <c r="AK3" s="473"/>
      <c r="AL3" s="543"/>
      <c r="AM3" s="472" t="s">
        <v>85</v>
      </c>
      <c r="AN3" s="473"/>
      <c r="AO3" s="473"/>
      <c r="AP3" s="473"/>
      <c r="AQ3" s="473"/>
      <c r="AR3" s="473"/>
      <c r="AS3" s="473"/>
      <c r="AT3" s="473"/>
      <c r="AU3" s="473"/>
      <c r="AV3" s="473"/>
      <c r="AW3" s="473"/>
      <c r="AX3" s="543"/>
      <c r="AY3" s="535" t="s">
        <v>1</v>
      </c>
      <c r="AZ3" s="536"/>
      <c r="BA3" s="536"/>
      <c r="BB3" s="536"/>
      <c r="BC3" s="536"/>
      <c r="BD3" s="536"/>
      <c r="BE3" s="536"/>
      <c r="BF3" s="536"/>
      <c r="BG3" s="536"/>
      <c r="BH3" s="536"/>
      <c r="BI3" s="536"/>
      <c r="BJ3" s="536"/>
      <c r="BK3" s="536"/>
      <c r="BL3" s="536"/>
      <c r="BM3" s="585"/>
      <c r="BN3" s="472" t="s">
        <v>86</v>
      </c>
      <c r="BO3" s="473"/>
      <c r="BP3" s="473"/>
      <c r="BQ3" s="473"/>
      <c r="BR3" s="473"/>
      <c r="BS3" s="473"/>
      <c r="BT3" s="473"/>
      <c r="BU3" s="543"/>
      <c r="BV3" s="472" t="s">
        <v>87</v>
      </c>
      <c r="BW3" s="473"/>
      <c r="BX3" s="473"/>
      <c r="BY3" s="473"/>
      <c r="BZ3" s="473"/>
      <c r="CA3" s="473"/>
      <c r="CB3" s="473"/>
      <c r="CC3" s="543"/>
      <c r="CD3" s="535" t="s">
        <v>1</v>
      </c>
      <c r="CE3" s="536"/>
      <c r="CF3" s="536"/>
      <c r="CG3" s="536"/>
      <c r="CH3" s="536"/>
      <c r="CI3" s="536"/>
      <c r="CJ3" s="536"/>
      <c r="CK3" s="536"/>
      <c r="CL3" s="536"/>
      <c r="CM3" s="536"/>
      <c r="CN3" s="536"/>
      <c r="CO3" s="536"/>
      <c r="CP3" s="536"/>
      <c r="CQ3" s="536"/>
      <c r="CR3" s="536"/>
      <c r="CS3" s="585"/>
      <c r="CT3" s="472" t="s">
        <v>88</v>
      </c>
      <c r="CU3" s="473"/>
      <c r="CV3" s="473"/>
      <c r="CW3" s="473"/>
      <c r="CX3" s="473"/>
      <c r="CY3" s="473"/>
      <c r="CZ3" s="473"/>
      <c r="DA3" s="543"/>
      <c r="DB3" s="472" t="s">
        <v>89</v>
      </c>
      <c r="DC3" s="473"/>
      <c r="DD3" s="473"/>
      <c r="DE3" s="473"/>
      <c r="DF3" s="473"/>
      <c r="DG3" s="473"/>
      <c r="DH3" s="473"/>
      <c r="DI3" s="543"/>
    </row>
    <row r="4" spans="1:119" ht="18.75" customHeight="1" x14ac:dyDescent="0.2">
      <c r="A4" s="172"/>
      <c r="B4" s="551"/>
      <c r="C4" s="552"/>
      <c r="D4" s="552"/>
      <c r="E4" s="553"/>
      <c r="F4" s="553"/>
      <c r="G4" s="553"/>
      <c r="H4" s="553"/>
      <c r="I4" s="553"/>
      <c r="J4" s="553"/>
      <c r="K4" s="553"/>
      <c r="L4" s="553"/>
      <c r="M4" s="553"/>
      <c r="N4" s="553"/>
      <c r="O4" s="553"/>
      <c r="P4" s="553"/>
      <c r="Q4" s="553"/>
      <c r="R4" s="557"/>
      <c r="S4" s="557"/>
      <c r="T4" s="557"/>
      <c r="U4" s="557"/>
      <c r="V4" s="558"/>
      <c r="W4" s="544"/>
      <c r="X4" s="354"/>
      <c r="Y4" s="354"/>
      <c r="Z4" s="354"/>
      <c r="AA4" s="354"/>
      <c r="AB4" s="552"/>
      <c r="AC4" s="557"/>
      <c r="AD4" s="354"/>
      <c r="AE4" s="354"/>
      <c r="AF4" s="354"/>
      <c r="AG4" s="354"/>
      <c r="AH4" s="354"/>
      <c r="AI4" s="354"/>
      <c r="AJ4" s="354"/>
      <c r="AK4" s="354"/>
      <c r="AL4" s="545"/>
      <c r="AM4" s="494"/>
      <c r="AN4" s="392"/>
      <c r="AO4" s="392"/>
      <c r="AP4" s="392"/>
      <c r="AQ4" s="392"/>
      <c r="AR4" s="392"/>
      <c r="AS4" s="392"/>
      <c r="AT4" s="392"/>
      <c r="AU4" s="392"/>
      <c r="AV4" s="392"/>
      <c r="AW4" s="392"/>
      <c r="AX4" s="584"/>
      <c r="AY4" s="429" t="s">
        <v>90</v>
      </c>
      <c r="AZ4" s="430"/>
      <c r="BA4" s="430"/>
      <c r="BB4" s="430"/>
      <c r="BC4" s="430"/>
      <c r="BD4" s="430"/>
      <c r="BE4" s="430"/>
      <c r="BF4" s="430"/>
      <c r="BG4" s="430"/>
      <c r="BH4" s="430"/>
      <c r="BI4" s="430"/>
      <c r="BJ4" s="430"/>
      <c r="BK4" s="430"/>
      <c r="BL4" s="430"/>
      <c r="BM4" s="431"/>
      <c r="BN4" s="432">
        <v>13510776</v>
      </c>
      <c r="BO4" s="433"/>
      <c r="BP4" s="433"/>
      <c r="BQ4" s="433"/>
      <c r="BR4" s="433"/>
      <c r="BS4" s="433"/>
      <c r="BT4" s="433"/>
      <c r="BU4" s="434"/>
      <c r="BV4" s="432">
        <v>14859173</v>
      </c>
      <c r="BW4" s="433"/>
      <c r="BX4" s="433"/>
      <c r="BY4" s="433"/>
      <c r="BZ4" s="433"/>
      <c r="CA4" s="433"/>
      <c r="CB4" s="433"/>
      <c r="CC4" s="434"/>
      <c r="CD4" s="569" t="s">
        <v>91</v>
      </c>
      <c r="CE4" s="570"/>
      <c r="CF4" s="570"/>
      <c r="CG4" s="570"/>
      <c r="CH4" s="570"/>
      <c r="CI4" s="570"/>
      <c r="CJ4" s="570"/>
      <c r="CK4" s="570"/>
      <c r="CL4" s="570"/>
      <c r="CM4" s="570"/>
      <c r="CN4" s="570"/>
      <c r="CO4" s="570"/>
      <c r="CP4" s="570"/>
      <c r="CQ4" s="570"/>
      <c r="CR4" s="570"/>
      <c r="CS4" s="571"/>
      <c r="CT4" s="572">
        <v>6.6</v>
      </c>
      <c r="CU4" s="573"/>
      <c r="CV4" s="573"/>
      <c r="CW4" s="573"/>
      <c r="CX4" s="573"/>
      <c r="CY4" s="573"/>
      <c r="CZ4" s="573"/>
      <c r="DA4" s="574"/>
      <c r="DB4" s="572">
        <v>6.1</v>
      </c>
      <c r="DC4" s="573"/>
      <c r="DD4" s="573"/>
      <c r="DE4" s="573"/>
      <c r="DF4" s="573"/>
      <c r="DG4" s="573"/>
      <c r="DH4" s="573"/>
      <c r="DI4" s="574"/>
    </row>
    <row r="5" spans="1:119" ht="18.75" customHeight="1" x14ac:dyDescent="0.2">
      <c r="A5" s="172"/>
      <c r="B5" s="579"/>
      <c r="C5" s="393"/>
      <c r="D5" s="393"/>
      <c r="E5" s="580"/>
      <c r="F5" s="580"/>
      <c r="G5" s="580"/>
      <c r="H5" s="580"/>
      <c r="I5" s="580"/>
      <c r="J5" s="580"/>
      <c r="K5" s="580"/>
      <c r="L5" s="580"/>
      <c r="M5" s="580"/>
      <c r="N5" s="580"/>
      <c r="O5" s="580"/>
      <c r="P5" s="580"/>
      <c r="Q5" s="580"/>
      <c r="R5" s="391"/>
      <c r="S5" s="391"/>
      <c r="T5" s="391"/>
      <c r="U5" s="391"/>
      <c r="V5" s="583"/>
      <c r="W5" s="494"/>
      <c r="X5" s="392"/>
      <c r="Y5" s="392"/>
      <c r="Z5" s="392"/>
      <c r="AA5" s="392"/>
      <c r="AB5" s="393"/>
      <c r="AC5" s="391"/>
      <c r="AD5" s="392"/>
      <c r="AE5" s="392"/>
      <c r="AF5" s="392"/>
      <c r="AG5" s="392"/>
      <c r="AH5" s="392"/>
      <c r="AI5" s="392"/>
      <c r="AJ5" s="392"/>
      <c r="AK5" s="392"/>
      <c r="AL5" s="584"/>
      <c r="AM5" s="460" t="s">
        <v>92</v>
      </c>
      <c r="AN5" s="360"/>
      <c r="AO5" s="360"/>
      <c r="AP5" s="360"/>
      <c r="AQ5" s="360"/>
      <c r="AR5" s="360"/>
      <c r="AS5" s="360"/>
      <c r="AT5" s="361"/>
      <c r="AU5" s="461" t="s">
        <v>93</v>
      </c>
      <c r="AV5" s="462"/>
      <c r="AW5" s="462"/>
      <c r="AX5" s="462"/>
      <c r="AY5" s="417" t="s">
        <v>94</v>
      </c>
      <c r="AZ5" s="418"/>
      <c r="BA5" s="418"/>
      <c r="BB5" s="418"/>
      <c r="BC5" s="418"/>
      <c r="BD5" s="418"/>
      <c r="BE5" s="418"/>
      <c r="BF5" s="418"/>
      <c r="BG5" s="418"/>
      <c r="BH5" s="418"/>
      <c r="BI5" s="418"/>
      <c r="BJ5" s="418"/>
      <c r="BK5" s="418"/>
      <c r="BL5" s="418"/>
      <c r="BM5" s="419"/>
      <c r="BN5" s="403">
        <v>12994132</v>
      </c>
      <c r="BO5" s="404"/>
      <c r="BP5" s="404"/>
      <c r="BQ5" s="404"/>
      <c r="BR5" s="404"/>
      <c r="BS5" s="404"/>
      <c r="BT5" s="404"/>
      <c r="BU5" s="405"/>
      <c r="BV5" s="403">
        <v>14413684</v>
      </c>
      <c r="BW5" s="404"/>
      <c r="BX5" s="404"/>
      <c r="BY5" s="404"/>
      <c r="BZ5" s="404"/>
      <c r="CA5" s="404"/>
      <c r="CB5" s="404"/>
      <c r="CC5" s="405"/>
      <c r="CD5" s="443" t="s">
        <v>95</v>
      </c>
      <c r="CE5" s="363"/>
      <c r="CF5" s="363"/>
      <c r="CG5" s="363"/>
      <c r="CH5" s="363"/>
      <c r="CI5" s="363"/>
      <c r="CJ5" s="363"/>
      <c r="CK5" s="363"/>
      <c r="CL5" s="363"/>
      <c r="CM5" s="363"/>
      <c r="CN5" s="363"/>
      <c r="CO5" s="363"/>
      <c r="CP5" s="363"/>
      <c r="CQ5" s="363"/>
      <c r="CR5" s="363"/>
      <c r="CS5" s="444"/>
      <c r="CT5" s="400">
        <v>84.8</v>
      </c>
      <c r="CU5" s="401"/>
      <c r="CV5" s="401"/>
      <c r="CW5" s="401"/>
      <c r="CX5" s="401"/>
      <c r="CY5" s="401"/>
      <c r="CZ5" s="401"/>
      <c r="DA5" s="402"/>
      <c r="DB5" s="400">
        <v>88.7</v>
      </c>
      <c r="DC5" s="401"/>
      <c r="DD5" s="401"/>
      <c r="DE5" s="401"/>
      <c r="DF5" s="401"/>
      <c r="DG5" s="401"/>
      <c r="DH5" s="401"/>
      <c r="DI5" s="402"/>
    </row>
    <row r="6" spans="1:119" ht="18.75" customHeight="1" x14ac:dyDescent="0.2">
      <c r="A6" s="172"/>
      <c r="B6" s="549" t="s">
        <v>96</v>
      </c>
      <c r="C6" s="390"/>
      <c r="D6" s="390"/>
      <c r="E6" s="550"/>
      <c r="F6" s="550"/>
      <c r="G6" s="550"/>
      <c r="H6" s="550"/>
      <c r="I6" s="550"/>
      <c r="J6" s="550"/>
      <c r="K6" s="550"/>
      <c r="L6" s="550" t="s">
        <v>97</v>
      </c>
      <c r="M6" s="550"/>
      <c r="N6" s="550"/>
      <c r="O6" s="550"/>
      <c r="P6" s="550"/>
      <c r="Q6" s="550"/>
      <c r="R6" s="388"/>
      <c r="S6" s="388"/>
      <c r="T6" s="388"/>
      <c r="U6" s="388"/>
      <c r="V6" s="556"/>
      <c r="W6" s="493" t="s">
        <v>98</v>
      </c>
      <c r="X6" s="389"/>
      <c r="Y6" s="389"/>
      <c r="Z6" s="389"/>
      <c r="AA6" s="389"/>
      <c r="AB6" s="390"/>
      <c r="AC6" s="561" t="s">
        <v>99</v>
      </c>
      <c r="AD6" s="562"/>
      <c r="AE6" s="562"/>
      <c r="AF6" s="562"/>
      <c r="AG6" s="562"/>
      <c r="AH6" s="562"/>
      <c r="AI6" s="562"/>
      <c r="AJ6" s="562"/>
      <c r="AK6" s="562"/>
      <c r="AL6" s="563"/>
      <c r="AM6" s="460" t="s">
        <v>100</v>
      </c>
      <c r="AN6" s="360"/>
      <c r="AO6" s="360"/>
      <c r="AP6" s="360"/>
      <c r="AQ6" s="360"/>
      <c r="AR6" s="360"/>
      <c r="AS6" s="360"/>
      <c r="AT6" s="361"/>
      <c r="AU6" s="461" t="s">
        <v>93</v>
      </c>
      <c r="AV6" s="462"/>
      <c r="AW6" s="462"/>
      <c r="AX6" s="462"/>
      <c r="AY6" s="417" t="s">
        <v>101</v>
      </c>
      <c r="AZ6" s="418"/>
      <c r="BA6" s="418"/>
      <c r="BB6" s="418"/>
      <c r="BC6" s="418"/>
      <c r="BD6" s="418"/>
      <c r="BE6" s="418"/>
      <c r="BF6" s="418"/>
      <c r="BG6" s="418"/>
      <c r="BH6" s="418"/>
      <c r="BI6" s="418"/>
      <c r="BJ6" s="418"/>
      <c r="BK6" s="418"/>
      <c r="BL6" s="418"/>
      <c r="BM6" s="419"/>
      <c r="BN6" s="403">
        <v>516644</v>
      </c>
      <c r="BO6" s="404"/>
      <c r="BP6" s="404"/>
      <c r="BQ6" s="404"/>
      <c r="BR6" s="404"/>
      <c r="BS6" s="404"/>
      <c r="BT6" s="404"/>
      <c r="BU6" s="405"/>
      <c r="BV6" s="403">
        <v>445489</v>
      </c>
      <c r="BW6" s="404"/>
      <c r="BX6" s="404"/>
      <c r="BY6" s="404"/>
      <c r="BZ6" s="404"/>
      <c r="CA6" s="404"/>
      <c r="CB6" s="404"/>
      <c r="CC6" s="405"/>
      <c r="CD6" s="443" t="s">
        <v>102</v>
      </c>
      <c r="CE6" s="363"/>
      <c r="CF6" s="363"/>
      <c r="CG6" s="363"/>
      <c r="CH6" s="363"/>
      <c r="CI6" s="363"/>
      <c r="CJ6" s="363"/>
      <c r="CK6" s="363"/>
      <c r="CL6" s="363"/>
      <c r="CM6" s="363"/>
      <c r="CN6" s="363"/>
      <c r="CO6" s="363"/>
      <c r="CP6" s="363"/>
      <c r="CQ6" s="363"/>
      <c r="CR6" s="363"/>
      <c r="CS6" s="444"/>
      <c r="CT6" s="546">
        <v>89.1</v>
      </c>
      <c r="CU6" s="547"/>
      <c r="CV6" s="547"/>
      <c r="CW6" s="547"/>
      <c r="CX6" s="547"/>
      <c r="CY6" s="547"/>
      <c r="CZ6" s="547"/>
      <c r="DA6" s="548"/>
      <c r="DB6" s="546">
        <v>92.6</v>
      </c>
      <c r="DC6" s="547"/>
      <c r="DD6" s="547"/>
      <c r="DE6" s="547"/>
      <c r="DF6" s="547"/>
      <c r="DG6" s="547"/>
      <c r="DH6" s="547"/>
      <c r="DI6" s="548"/>
    </row>
    <row r="7" spans="1:119" ht="18.75" customHeight="1" x14ac:dyDescent="0.2">
      <c r="A7" s="172"/>
      <c r="B7" s="551"/>
      <c r="C7" s="552"/>
      <c r="D7" s="552"/>
      <c r="E7" s="553"/>
      <c r="F7" s="553"/>
      <c r="G7" s="553"/>
      <c r="H7" s="553"/>
      <c r="I7" s="553"/>
      <c r="J7" s="553"/>
      <c r="K7" s="553"/>
      <c r="L7" s="553"/>
      <c r="M7" s="553"/>
      <c r="N7" s="553"/>
      <c r="O7" s="553"/>
      <c r="P7" s="553"/>
      <c r="Q7" s="553"/>
      <c r="R7" s="557"/>
      <c r="S7" s="557"/>
      <c r="T7" s="557"/>
      <c r="U7" s="557"/>
      <c r="V7" s="558"/>
      <c r="W7" s="544"/>
      <c r="X7" s="354"/>
      <c r="Y7" s="354"/>
      <c r="Z7" s="354"/>
      <c r="AA7" s="354"/>
      <c r="AB7" s="552"/>
      <c r="AC7" s="564"/>
      <c r="AD7" s="355"/>
      <c r="AE7" s="355"/>
      <c r="AF7" s="355"/>
      <c r="AG7" s="355"/>
      <c r="AH7" s="355"/>
      <c r="AI7" s="355"/>
      <c r="AJ7" s="355"/>
      <c r="AK7" s="355"/>
      <c r="AL7" s="565"/>
      <c r="AM7" s="460" t="s">
        <v>103</v>
      </c>
      <c r="AN7" s="360"/>
      <c r="AO7" s="360"/>
      <c r="AP7" s="360"/>
      <c r="AQ7" s="360"/>
      <c r="AR7" s="360"/>
      <c r="AS7" s="360"/>
      <c r="AT7" s="361"/>
      <c r="AU7" s="461" t="s">
        <v>93</v>
      </c>
      <c r="AV7" s="462"/>
      <c r="AW7" s="462"/>
      <c r="AX7" s="462"/>
      <c r="AY7" s="417" t="s">
        <v>104</v>
      </c>
      <c r="AZ7" s="418"/>
      <c r="BA7" s="418"/>
      <c r="BB7" s="418"/>
      <c r="BC7" s="418"/>
      <c r="BD7" s="418"/>
      <c r="BE7" s="418"/>
      <c r="BF7" s="418"/>
      <c r="BG7" s="418"/>
      <c r="BH7" s="418"/>
      <c r="BI7" s="418"/>
      <c r="BJ7" s="418"/>
      <c r="BK7" s="418"/>
      <c r="BL7" s="418"/>
      <c r="BM7" s="419"/>
      <c r="BN7" s="403">
        <v>51742</v>
      </c>
      <c r="BO7" s="404"/>
      <c r="BP7" s="404"/>
      <c r="BQ7" s="404"/>
      <c r="BR7" s="404"/>
      <c r="BS7" s="404"/>
      <c r="BT7" s="404"/>
      <c r="BU7" s="405"/>
      <c r="BV7" s="403">
        <v>34142</v>
      </c>
      <c r="BW7" s="404"/>
      <c r="BX7" s="404"/>
      <c r="BY7" s="404"/>
      <c r="BZ7" s="404"/>
      <c r="CA7" s="404"/>
      <c r="CB7" s="404"/>
      <c r="CC7" s="405"/>
      <c r="CD7" s="443" t="s">
        <v>105</v>
      </c>
      <c r="CE7" s="363"/>
      <c r="CF7" s="363"/>
      <c r="CG7" s="363"/>
      <c r="CH7" s="363"/>
      <c r="CI7" s="363"/>
      <c r="CJ7" s="363"/>
      <c r="CK7" s="363"/>
      <c r="CL7" s="363"/>
      <c r="CM7" s="363"/>
      <c r="CN7" s="363"/>
      <c r="CO7" s="363"/>
      <c r="CP7" s="363"/>
      <c r="CQ7" s="363"/>
      <c r="CR7" s="363"/>
      <c r="CS7" s="444"/>
      <c r="CT7" s="403">
        <v>7056271</v>
      </c>
      <c r="CU7" s="404"/>
      <c r="CV7" s="404"/>
      <c r="CW7" s="404"/>
      <c r="CX7" s="404"/>
      <c r="CY7" s="404"/>
      <c r="CZ7" s="404"/>
      <c r="DA7" s="405"/>
      <c r="DB7" s="403">
        <v>6700349</v>
      </c>
      <c r="DC7" s="404"/>
      <c r="DD7" s="404"/>
      <c r="DE7" s="404"/>
      <c r="DF7" s="404"/>
      <c r="DG7" s="404"/>
      <c r="DH7" s="404"/>
      <c r="DI7" s="405"/>
    </row>
    <row r="8" spans="1:119" ht="18.75" customHeight="1" thickBot="1" x14ac:dyDescent="0.25">
      <c r="A8" s="172"/>
      <c r="B8" s="554"/>
      <c r="C8" s="499"/>
      <c r="D8" s="499"/>
      <c r="E8" s="555"/>
      <c r="F8" s="555"/>
      <c r="G8" s="555"/>
      <c r="H8" s="555"/>
      <c r="I8" s="555"/>
      <c r="J8" s="555"/>
      <c r="K8" s="555"/>
      <c r="L8" s="555"/>
      <c r="M8" s="555"/>
      <c r="N8" s="555"/>
      <c r="O8" s="555"/>
      <c r="P8" s="555"/>
      <c r="Q8" s="555"/>
      <c r="R8" s="559"/>
      <c r="S8" s="559"/>
      <c r="T8" s="559"/>
      <c r="U8" s="559"/>
      <c r="V8" s="560"/>
      <c r="W8" s="474"/>
      <c r="X8" s="475"/>
      <c r="Y8" s="475"/>
      <c r="Z8" s="475"/>
      <c r="AA8" s="475"/>
      <c r="AB8" s="499"/>
      <c r="AC8" s="566"/>
      <c r="AD8" s="567"/>
      <c r="AE8" s="567"/>
      <c r="AF8" s="567"/>
      <c r="AG8" s="567"/>
      <c r="AH8" s="567"/>
      <c r="AI8" s="567"/>
      <c r="AJ8" s="567"/>
      <c r="AK8" s="567"/>
      <c r="AL8" s="568"/>
      <c r="AM8" s="460" t="s">
        <v>106</v>
      </c>
      <c r="AN8" s="360"/>
      <c r="AO8" s="360"/>
      <c r="AP8" s="360"/>
      <c r="AQ8" s="360"/>
      <c r="AR8" s="360"/>
      <c r="AS8" s="360"/>
      <c r="AT8" s="361"/>
      <c r="AU8" s="461" t="s">
        <v>93</v>
      </c>
      <c r="AV8" s="462"/>
      <c r="AW8" s="462"/>
      <c r="AX8" s="462"/>
      <c r="AY8" s="417" t="s">
        <v>107</v>
      </c>
      <c r="AZ8" s="418"/>
      <c r="BA8" s="418"/>
      <c r="BB8" s="418"/>
      <c r="BC8" s="418"/>
      <c r="BD8" s="418"/>
      <c r="BE8" s="418"/>
      <c r="BF8" s="418"/>
      <c r="BG8" s="418"/>
      <c r="BH8" s="418"/>
      <c r="BI8" s="418"/>
      <c r="BJ8" s="418"/>
      <c r="BK8" s="418"/>
      <c r="BL8" s="418"/>
      <c r="BM8" s="419"/>
      <c r="BN8" s="403">
        <v>464902</v>
      </c>
      <c r="BO8" s="404"/>
      <c r="BP8" s="404"/>
      <c r="BQ8" s="404"/>
      <c r="BR8" s="404"/>
      <c r="BS8" s="404"/>
      <c r="BT8" s="404"/>
      <c r="BU8" s="405"/>
      <c r="BV8" s="403">
        <v>411347</v>
      </c>
      <c r="BW8" s="404"/>
      <c r="BX8" s="404"/>
      <c r="BY8" s="404"/>
      <c r="BZ8" s="404"/>
      <c r="CA8" s="404"/>
      <c r="CB8" s="404"/>
      <c r="CC8" s="405"/>
      <c r="CD8" s="443" t="s">
        <v>108</v>
      </c>
      <c r="CE8" s="363"/>
      <c r="CF8" s="363"/>
      <c r="CG8" s="363"/>
      <c r="CH8" s="363"/>
      <c r="CI8" s="363"/>
      <c r="CJ8" s="363"/>
      <c r="CK8" s="363"/>
      <c r="CL8" s="363"/>
      <c r="CM8" s="363"/>
      <c r="CN8" s="363"/>
      <c r="CO8" s="363"/>
      <c r="CP8" s="363"/>
      <c r="CQ8" s="363"/>
      <c r="CR8" s="363"/>
      <c r="CS8" s="444"/>
      <c r="CT8" s="506">
        <v>0.46</v>
      </c>
      <c r="CU8" s="507"/>
      <c r="CV8" s="507"/>
      <c r="CW8" s="507"/>
      <c r="CX8" s="507"/>
      <c r="CY8" s="507"/>
      <c r="CZ8" s="507"/>
      <c r="DA8" s="508"/>
      <c r="DB8" s="506">
        <v>0.47</v>
      </c>
      <c r="DC8" s="507"/>
      <c r="DD8" s="507"/>
      <c r="DE8" s="507"/>
      <c r="DF8" s="507"/>
      <c r="DG8" s="507"/>
      <c r="DH8" s="507"/>
      <c r="DI8" s="508"/>
    </row>
    <row r="9" spans="1:119" ht="18.75" customHeight="1" thickBot="1" x14ac:dyDescent="0.25">
      <c r="A9" s="172"/>
      <c r="B9" s="535" t="s">
        <v>109</v>
      </c>
      <c r="C9" s="536"/>
      <c r="D9" s="536"/>
      <c r="E9" s="536"/>
      <c r="F9" s="536"/>
      <c r="G9" s="536"/>
      <c r="H9" s="536"/>
      <c r="I9" s="536"/>
      <c r="J9" s="536"/>
      <c r="K9" s="454"/>
      <c r="L9" s="537" t="s">
        <v>110</v>
      </c>
      <c r="M9" s="538"/>
      <c r="N9" s="538"/>
      <c r="O9" s="538"/>
      <c r="P9" s="538"/>
      <c r="Q9" s="539"/>
      <c r="R9" s="540">
        <v>22075</v>
      </c>
      <c r="S9" s="541"/>
      <c r="T9" s="541"/>
      <c r="U9" s="541"/>
      <c r="V9" s="542"/>
      <c r="W9" s="472" t="s">
        <v>111</v>
      </c>
      <c r="X9" s="473"/>
      <c r="Y9" s="473"/>
      <c r="Z9" s="473"/>
      <c r="AA9" s="473"/>
      <c r="AB9" s="473"/>
      <c r="AC9" s="473"/>
      <c r="AD9" s="473"/>
      <c r="AE9" s="473"/>
      <c r="AF9" s="473"/>
      <c r="AG9" s="473"/>
      <c r="AH9" s="473"/>
      <c r="AI9" s="473"/>
      <c r="AJ9" s="473"/>
      <c r="AK9" s="473"/>
      <c r="AL9" s="543"/>
      <c r="AM9" s="460" t="s">
        <v>112</v>
      </c>
      <c r="AN9" s="360"/>
      <c r="AO9" s="360"/>
      <c r="AP9" s="360"/>
      <c r="AQ9" s="360"/>
      <c r="AR9" s="360"/>
      <c r="AS9" s="360"/>
      <c r="AT9" s="361"/>
      <c r="AU9" s="461" t="s">
        <v>93</v>
      </c>
      <c r="AV9" s="462"/>
      <c r="AW9" s="462"/>
      <c r="AX9" s="462"/>
      <c r="AY9" s="417" t="s">
        <v>113</v>
      </c>
      <c r="AZ9" s="418"/>
      <c r="BA9" s="418"/>
      <c r="BB9" s="418"/>
      <c r="BC9" s="418"/>
      <c r="BD9" s="418"/>
      <c r="BE9" s="418"/>
      <c r="BF9" s="418"/>
      <c r="BG9" s="418"/>
      <c r="BH9" s="418"/>
      <c r="BI9" s="418"/>
      <c r="BJ9" s="418"/>
      <c r="BK9" s="418"/>
      <c r="BL9" s="418"/>
      <c r="BM9" s="419"/>
      <c r="BN9" s="403">
        <v>53555</v>
      </c>
      <c r="BO9" s="404"/>
      <c r="BP9" s="404"/>
      <c r="BQ9" s="404"/>
      <c r="BR9" s="404"/>
      <c r="BS9" s="404"/>
      <c r="BT9" s="404"/>
      <c r="BU9" s="405"/>
      <c r="BV9" s="403">
        <v>-19860</v>
      </c>
      <c r="BW9" s="404"/>
      <c r="BX9" s="404"/>
      <c r="BY9" s="404"/>
      <c r="BZ9" s="404"/>
      <c r="CA9" s="404"/>
      <c r="CB9" s="404"/>
      <c r="CC9" s="405"/>
      <c r="CD9" s="443" t="s">
        <v>114</v>
      </c>
      <c r="CE9" s="363"/>
      <c r="CF9" s="363"/>
      <c r="CG9" s="363"/>
      <c r="CH9" s="363"/>
      <c r="CI9" s="363"/>
      <c r="CJ9" s="363"/>
      <c r="CK9" s="363"/>
      <c r="CL9" s="363"/>
      <c r="CM9" s="363"/>
      <c r="CN9" s="363"/>
      <c r="CO9" s="363"/>
      <c r="CP9" s="363"/>
      <c r="CQ9" s="363"/>
      <c r="CR9" s="363"/>
      <c r="CS9" s="444"/>
      <c r="CT9" s="400">
        <v>12.6</v>
      </c>
      <c r="CU9" s="401"/>
      <c r="CV9" s="401"/>
      <c r="CW9" s="401"/>
      <c r="CX9" s="401"/>
      <c r="CY9" s="401"/>
      <c r="CZ9" s="401"/>
      <c r="DA9" s="402"/>
      <c r="DB9" s="400">
        <v>13.3</v>
      </c>
      <c r="DC9" s="401"/>
      <c r="DD9" s="401"/>
      <c r="DE9" s="401"/>
      <c r="DF9" s="401"/>
      <c r="DG9" s="401"/>
      <c r="DH9" s="401"/>
      <c r="DI9" s="402"/>
    </row>
    <row r="10" spans="1:119" ht="18.75" customHeight="1" thickBot="1" x14ac:dyDescent="0.25">
      <c r="A10" s="172"/>
      <c r="B10" s="535"/>
      <c r="C10" s="536"/>
      <c r="D10" s="536"/>
      <c r="E10" s="536"/>
      <c r="F10" s="536"/>
      <c r="G10" s="536"/>
      <c r="H10" s="536"/>
      <c r="I10" s="536"/>
      <c r="J10" s="536"/>
      <c r="K10" s="454"/>
      <c r="L10" s="359" t="s">
        <v>115</v>
      </c>
      <c r="M10" s="360"/>
      <c r="N10" s="360"/>
      <c r="O10" s="360"/>
      <c r="P10" s="360"/>
      <c r="Q10" s="361"/>
      <c r="R10" s="356">
        <v>23762</v>
      </c>
      <c r="S10" s="357"/>
      <c r="T10" s="357"/>
      <c r="U10" s="357"/>
      <c r="V10" s="416"/>
      <c r="W10" s="544"/>
      <c r="X10" s="354"/>
      <c r="Y10" s="354"/>
      <c r="Z10" s="354"/>
      <c r="AA10" s="354"/>
      <c r="AB10" s="354"/>
      <c r="AC10" s="354"/>
      <c r="AD10" s="354"/>
      <c r="AE10" s="354"/>
      <c r="AF10" s="354"/>
      <c r="AG10" s="354"/>
      <c r="AH10" s="354"/>
      <c r="AI10" s="354"/>
      <c r="AJ10" s="354"/>
      <c r="AK10" s="354"/>
      <c r="AL10" s="545"/>
      <c r="AM10" s="460" t="s">
        <v>116</v>
      </c>
      <c r="AN10" s="360"/>
      <c r="AO10" s="360"/>
      <c r="AP10" s="360"/>
      <c r="AQ10" s="360"/>
      <c r="AR10" s="360"/>
      <c r="AS10" s="360"/>
      <c r="AT10" s="361"/>
      <c r="AU10" s="461" t="s">
        <v>117</v>
      </c>
      <c r="AV10" s="462"/>
      <c r="AW10" s="462"/>
      <c r="AX10" s="462"/>
      <c r="AY10" s="417" t="s">
        <v>118</v>
      </c>
      <c r="AZ10" s="418"/>
      <c r="BA10" s="418"/>
      <c r="BB10" s="418"/>
      <c r="BC10" s="418"/>
      <c r="BD10" s="418"/>
      <c r="BE10" s="418"/>
      <c r="BF10" s="418"/>
      <c r="BG10" s="418"/>
      <c r="BH10" s="418"/>
      <c r="BI10" s="418"/>
      <c r="BJ10" s="418"/>
      <c r="BK10" s="418"/>
      <c r="BL10" s="418"/>
      <c r="BM10" s="419"/>
      <c r="BN10" s="403">
        <v>207201</v>
      </c>
      <c r="BO10" s="404"/>
      <c r="BP10" s="404"/>
      <c r="BQ10" s="404"/>
      <c r="BR10" s="404"/>
      <c r="BS10" s="404"/>
      <c r="BT10" s="404"/>
      <c r="BU10" s="405"/>
      <c r="BV10" s="403">
        <v>217050</v>
      </c>
      <c r="BW10" s="404"/>
      <c r="BX10" s="404"/>
      <c r="BY10" s="404"/>
      <c r="BZ10" s="404"/>
      <c r="CA10" s="404"/>
      <c r="CB10" s="404"/>
      <c r="CC10" s="405"/>
      <c r="CD10" s="175" t="s">
        <v>119</v>
      </c>
      <c r="CE10" s="176"/>
      <c r="CF10" s="176"/>
      <c r="CG10" s="176"/>
      <c r="CH10" s="176"/>
      <c r="CI10" s="176"/>
      <c r="CJ10" s="176"/>
      <c r="CK10" s="176"/>
      <c r="CL10" s="176"/>
      <c r="CM10" s="176"/>
      <c r="CN10" s="176"/>
      <c r="CO10" s="176"/>
      <c r="CP10" s="176"/>
      <c r="CQ10" s="176"/>
      <c r="CR10" s="176"/>
      <c r="CS10" s="177"/>
      <c r="CT10" s="178"/>
      <c r="CU10" s="179"/>
      <c r="CV10" s="179"/>
      <c r="CW10" s="179"/>
      <c r="CX10" s="179"/>
      <c r="CY10" s="179"/>
      <c r="CZ10" s="179"/>
      <c r="DA10" s="180"/>
      <c r="DB10" s="178"/>
      <c r="DC10" s="179"/>
      <c r="DD10" s="179"/>
      <c r="DE10" s="179"/>
      <c r="DF10" s="179"/>
      <c r="DG10" s="179"/>
      <c r="DH10" s="179"/>
      <c r="DI10" s="180"/>
    </row>
    <row r="11" spans="1:119" ht="18.75" customHeight="1" thickBot="1" x14ac:dyDescent="0.25">
      <c r="A11" s="172"/>
      <c r="B11" s="535"/>
      <c r="C11" s="536"/>
      <c r="D11" s="536"/>
      <c r="E11" s="536"/>
      <c r="F11" s="536"/>
      <c r="G11" s="536"/>
      <c r="H11" s="536"/>
      <c r="I11" s="536"/>
      <c r="J11" s="536"/>
      <c r="K11" s="454"/>
      <c r="L11" s="364" t="s">
        <v>120</v>
      </c>
      <c r="M11" s="365"/>
      <c r="N11" s="365"/>
      <c r="O11" s="365"/>
      <c r="P11" s="365"/>
      <c r="Q11" s="366"/>
      <c r="R11" s="532" t="s">
        <v>121</v>
      </c>
      <c r="S11" s="533"/>
      <c r="T11" s="533"/>
      <c r="U11" s="533"/>
      <c r="V11" s="534"/>
      <c r="W11" s="544"/>
      <c r="X11" s="354"/>
      <c r="Y11" s="354"/>
      <c r="Z11" s="354"/>
      <c r="AA11" s="354"/>
      <c r="AB11" s="354"/>
      <c r="AC11" s="354"/>
      <c r="AD11" s="354"/>
      <c r="AE11" s="354"/>
      <c r="AF11" s="354"/>
      <c r="AG11" s="354"/>
      <c r="AH11" s="354"/>
      <c r="AI11" s="354"/>
      <c r="AJ11" s="354"/>
      <c r="AK11" s="354"/>
      <c r="AL11" s="545"/>
      <c r="AM11" s="460" t="s">
        <v>122</v>
      </c>
      <c r="AN11" s="360"/>
      <c r="AO11" s="360"/>
      <c r="AP11" s="360"/>
      <c r="AQ11" s="360"/>
      <c r="AR11" s="360"/>
      <c r="AS11" s="360"/>
      <c r="AT11" s="361"/>
      <c r="AU11" s="461" t="s">
        <v>123</v>
      </c>
      <c r="AV11" s="462"/>
      <c r="AW11" s="462"/>
      <c r="AX11" s="462"/>
      <c r="AY11" s="417" t="s">
        <v>124</v>
      </c>
      <c r="AZ11" s="418"/>
      <c r="BA11" s="418"/>
      <c r="BB11" s="418"/>
      <c r="BC11" s="418"/>
      <c r="BD11" s="418"/>
      <c r="BE11" s="418"/>
      <c r="BF11" s="418"/>
      <c r="BG11" s="418"/>
      <c r="BH11" s="418"/>
      <c r="BI11" s="418"/>
      <c r="BJ11" s="418"/>
      <c r="BK11" s="418"/>
      <c r="BL11" s="418"/>
      <c r="BM11" s="419"/>
      <c r="BN11" s="403">
        <v>0</v>
      </c>
      <c r="BO11" s="404"/>
      <c r="BP11" s="404"/>
      <c r="BQ11" s="404"/>
      <c r="BR11" s="404"/>
      <c r="BS11" s="404"/>
      <c r="BT11" s="404"/>
      <c r="BU11" s="405"/>
      <c r="BV11" s="403">
        <v>0</v>
      </c>
      <c r="BW11" s="404"/>
      <c r="BX11" s="404"/>
      <c r="BY11" s="404"/>
      <c r="BZ11" s="404"/>
      <c r="CA11" s="404"/>
      <c r="CB11" s="404"/>
      <c r="CC11" s="405"/>
      <c r="CD11" s="443" t="s">
        <v>125</v>
      </c>
      <c r="CE11" s="363"/>
      <c r="CF11" s="363"/>
      <c r="CG11" s="363"/>
      <c r="CH11" s="363"/>
      <c r="CI11" s="363"/>
      <c r="CJ11" s="363"/>
      <c r="CK11" s="363"/>
      <c r="CL11" s="363"/>
      <c r="CM11" s="363"/>
      <c r="CN11" s="363"/>
      <c r="CO11" s="363"/>
      <c r="CP11" s="363"/>
      <c r="CQ11" s="363"/>
      <c r="CR11" s="363"/>
      <c r="CS11" s="444"/>
      <c r="CT11" s="506" t="s">
        <v>126</v>
      </c>
      <c r="CU11" s="507"/>
      <c r="CV11" s="507"/>
      <c r="CW11" s="507"/>
      <c r="CX11" s="507"/>
      <c r="CY11" s="507"/>
      <c r="CZ11" s="507"/>
      <c r="DA11" s="508"/>
      <c r="DB11" s="506" t="s">
        <v>126</v>
      </c>
      <c r="DC11" s="507"/>
      <c r="DD11" s="507"/>
      <c r="DE11" s="507"/>
      <c r="DF11" s="507"/>
      <c r="DG11" s="507"/>
      <c r="DH11" s="507"/>
      <c r="DI11" s="508"/>
    </row>
    <row r="12" spans="1:119" ht="18.75" customHeight="1" x14ac:dyDescent="0.2">
      <c r="A12" s="172"/>
      <c r="B12" s="509" t="s">
        <v>127</v>
      </c>
      <c r="C12" s="510"/>
      <c r="D12" s="510"/>
      <c r="E12" s="510"/>
      <c r="F12" s="510"/>
      <c r="G12" s="510"/>
      <c r="H12" s="510"/>
      <c r="I12" s="510"/>
      <c r="J12" s="510"/>
      <c r="K12" s="511"/>
      <c r="L12" s="518" t="s">
        <v>128</v>
      </c>
      <c r="M12" s="519"/>
      <c r="N12" s="519"/>
      <c r="O12" s="519"/>
      <c r="P12" s="519"/>
      <c r="Q12" s="520"/>
      <c r="R12" s="521">
        <v>23041</v>
      </c>
      <c r="S12" s="522"/>
      <c r="T12" s="522"/>
      <c r="U12" s="522"/>
      <c r="V12" s="523"/>
      <c r="W12" s="524" t="s">
        <v>1</v>
      </c>
      <c r="X12" s="462"/>
      <c r="Y12" s="462"/>
      <c r="Z12" s="462"/>
      <c r="AA12" s="462"/>
      <c r="AB12" s="525"/>
      <c r="AC12" s="526" t="s">
        <v>129</v>
      </c>
      <c r="AD12" s="527"/>
      <c r="AE12" s="527"/>
      <c r="AF12" s="527"/>
      <c r="AG12" s="528"/>
      <c r="AH12" s="526" t="s">
        <v>130</v>
      </c>
      <c r="AI12" s="527"/>
      <c r="AJ12" s="527"/>
      <c r="AK12" s="527"/>
      <c r="AL12" s="529"/>
      <c r="AM12" s="460" t="s">
        <v>131</v>
      </c>
      <c r="AN12" s="360"/>
      <c r="AO12" s="360"/>
      <c r="AP12" s="360"/>
      <c r="AQ12" s="360"/>
      <c r="AR12" s="360"/>
      <c r="AS12" s="360"/>
      <c r="AT12" s="361"/>
      <c r="AU12" s="461" t="s">
        <v>93</v>
      </c>
      <c r="AV12" s="462"/>
      <c r="AW12" s="462"/>
      <c r="AX12" s="462"/>
      <c r="AY12" s="417" t="s">
        <v>132</v>
      </c>
      <c r="AZ12" s="418"/>
      <c r="BA12" s="418"/>
      <c r="BB12" s="418"/>
      <c r="BC12" s="418"/>
      <c r="BD12" s="418"/>
      <c r="BE12" s="418"/>
      <c r="BF12" s="418"/>
      <c r="BG12" s="418"/>
      <c r="BH12" s="418"/>
      <c r="BI12" s="418"/>
      <c r="BJ12" s="418"/>
      <c r="BK12" s="418"/>
      <c r="BL12" s="418"/>
      <c r="BM12" s="419"/>
      <c r="BN12" s="403">
        <v>50000</v>
      </c>
      <c r="BO12" s="404"/>
      <c r="BP12" s="404"/>
      <c r="BQ12" s="404"/>
      <c r="BR12" s="404"/>
      <c r="BS12" s="404"/>
      <c r="BT12" s="404"/>
      <c r="BU12" s="405"/>
      <c r="BV12" s="403">
        <v>100000</v>
      </c>
      <c r="BW12" s="404"/>
      <c r="BX12" s="404"/>
      <c r="BY12" s="404"/>
      <c r="BZ12" s="404"/>
      <c r="CA12" s="404"/>
      <c r="CB12" s="404"/>
      <c r="CC12" s="405"/>
      <c r="CD12" s="443" t="s">
        <v>133</v>
      </c>
      <c r="CE12" s="363"/>
      <c r="CF12" s="363"/>
      <c r="CG12" s="363"/>
      <c r="CH12" s="363"/>
      <c r="CI12" s="363"/>
      <c r="CJ12" s="363"/>
      <c r="CK12" s="363"/>
      <c r="CL12" s="363"/>
      <c r="CM12" s="363"/>
      <c r="CN12" s="363"/>
      <c r="CO12" s="363"/>
      <c r="CP12" s="363"/>
      <c r="CQ12" s="363"/>
      <c r="CR12" s="363"/>
      <c r="CS12" s="444"/>
      <c r="CT12" s="506" t="s">
        <v>134</v>
      </c>
      <c r="CU12" s="507"/>
      <c r="CV12" s="507"/>
      <c r="CW12" s="507"/>
      <c r="CX12" s="507"/>
      <c r="CY12" s="507"/>
      <c r="CZ12" s="507"/>
      <c r="DA12" s="508"/>
      <c r="DB12" s="506" t="s">
        <v>135</v>
      </c>
      <c r="DC12" s="507"/>
      <c r="DD12" s="507"/>
      <c r="DE12" s="507"/>
      <c r="DF12" s="507"/>
      <c r="DG12" s="507"/>
      <c r="DH12" s="507"/>
      <c r="DI12" s="508"/>
    </row>
    <row r="13" spans="1:119" ht="18.75" customHeight="1" x14ac:dyDescent="0.2">
      <c r="A13" s="172"/>
      <c r="B13" s="512"/>
      <c r="C13" s="513"/>
      <c r="D13" s="513"/>
      <c r="E13" s="513"/>
      <c r="F13" s="513"/>
      <c r="G13" s="513"/>
      <c r="H13" s="513"/>
      <c r="I13" s="513"/>
      <c r="J13" s="513"/>
      <c r="K13" s="514"/>
      <c r="L13" s="181"/>
      <c r="M13" s="487" t="s">
        <v>136</v>
      </c>
      <c r="N13" s="488"/>
      <c r="O13" s="488"/>
      <c r="P13" s="488"/>
      <c r="Q13" s="489"/>
      <c r="R13" s="490">
        <v>22578</v>
      </c>
      <c r="S13" s="491"/>
      <c r="T13" s="491"/>
      <c r="U13" s="491"/>
      <c r="V13" s="492"/>
      <c r="W13" s="493" t="s">
        <v>137</v>
      </c>
      <c r="X13" s="389"/>
      <c r="Y13" s="389"/>
      <c r="Z13" s="389"/>
      <c r="AA13" s="389"/>
      <c r="AB13" s="390"/>
      <c r="AC13" s="356">
        <v>1183</v>
      </c>
      <c r="AD13" s="357"/>
      <c r="AE13" s="357"/>
      <c r="AF13" s="357"/>
      <c r="AG13" s="358"/>
      <c r="AH13" s="356">
        <v>1552</v>
      </c>
      <c r="AI13" s="357"/>
      <c r="AJ13" s="357"/>
      <c r="AK13" s="357"/>
      <c r="AL13" s="416"/>
      <c r="AM13" s="460" t="s">
        <v>138</v>
      </c>
      <c r="AN13" s="360"/>
      <c r="AO13" s="360"/>
      <c r="AP13" s="360"/>
      <c r="AQ13" s="360"/>
      <c r="AR13" s="360"/>
      <c r="AS13" s="360"/>
      <c r="AT13" s="361"/>
      <c r="AU13" s="461" t="s">
        <v>139</v>
      </c>
      <c r="AV13" s="462"/>
      <c r="AW13" s="462"/>
      <c r="AX13" s="462"/>
      <c r="AY13" s="417" t="s">
        <v>140</v>
      </c>
      <c r="AZ13" s="418"/>
      <c r="BA13" s="418"/>
      <c r="BB13" s="418"/>
      <c r="BC13" s="418"/>
      <c r="BD13" s="418"/>
      <c r="BE13" s="418"/>
      <c r="BF13" s="418"/>
      <c r="BG13" s="418"/>
      <c r="BH13" s="418"/>
      <c r="BI13" s="418"/>
      <c r="BJ13" s="418"/>
      <c r="BK13" s="418"/>
      <c r="BL13" s="418"/>
      <c r="BM13" s="419"/>
      <c r="BN13" s="403">
        <v>210756</v>
      </c>
      <c r="BO13" s="404"/>
      <c r="BP13" s="404"/>
      <c r="BQ13" s="404"/>
      <c r="BR13" s="404"/>
      <c r="BS13" s="404"/>
      <c r="BT13" s="404"/>
      <c r="BU13" s="405"/>
      <c r="BV13" s="403">
        <v>97190</v>
      </c>
      <c r="BW13" s="404"/>
      <c r="BX13" s="404"/>
      <c r="BY13" s="404"/>
      <c r="BZ13" s="404"/>
      <c r="CA13" s="404"/>
      <c r="CB13" s="404"/>
      <c r="CC13" s="405"/>
      <c r="CD13" s="443" t="s">
        <v>141</v>
      </c>
      <c r="CE13" s="363"/>
      <c r="CF13" s="363"/>
      <c r="CG13" s="363"/>
      <c r="CH13" s="363"/>
      <c r="CI13" s="363"/>
      <c r="CJ13" s="363"/>
      <c r="CK13" s="363"/>
      <c r="CL13" s="363"/>
      <c r="CM13" s="363"/>
      <c r="CN13" s="363"/>
      <c r="CO13" s="363"/>
      <c r="CP13" s="363"/>
      <c r="CQ13" s="363"/>
      <c r="CR13" s="363"/>
      <c r="CS13" s="444"/>
      <c r="CT13" s="400">
        <v>5.8</v>
      </c>
      <c r="CU13" s="401"/>
      <c r="CV13" s="401"/>
      <c r="CW13" s="401"/>
      <c r="CX13" s="401"/>
      <c r="CY13" s="401"/>
      <c r="CZ13" s="401"/>
      <c r="DA13" s="402"/>
      <c r="DB13" s="400">
        <v>6.1</v>
      </c>
      <c r="DC13" s="401"/>
      <c r="DD13" s="401"/>
      <c r="DE13" s="401"/>
      <c r="DF13" s="401"/>
      <c r="DG13" s="401"/>
      <c r="DH13" s="401"/>
      <c r="DI13" s="402"/>
    </row>
    <row r="14" spans="1:119" ht="18.75" customHeight="1" thickBot="1" x14ac:dyDescent="0.25">
      <c r="A14" s="172"/>
      <c r="B14" s="512"/>
      <c r="C14" s="513"/>
      <c r="D14" s="513"/>
      <c r="E14" s="513"/>
      <c r="F14" s="513"/>
      <c r="G14" s="513"/>
      <c r="H14" s="513"/>
      <c r="I14" s="513"/>
      <c r="J14" s="513"/>
      <c r="K14" s="514"/>
      <c r="L14" s="477" t="s">
        <v>142</v>
      </c>
      <c r="M14" s="530"/>
      <c r="N14" s="530"/>
      <c r="O14" s="530"/>
      <c r="P14" s="530"/>
      <c r="Q14" s="531"/>
      <c r="R14" s="490">
        <v>23368</v>
      </c>
      <c r="S14" s="491"/>
      <c r="T14" s="491"/>
      <c r="U14" s="491"/>
      <c r="V14" s="492"/>
      <c r="W14" s="494"/>
      <c r="X14" s="392"/>
      <c r="Y14" s="392"/>
      <c r="Z14" s="392"/>
      <c r="AA14" s="392"/>
      <c r="AB14" s="393"/>
      <c r="AC14" s="483">
        <v>11.8</v>
      </c>
      <c r="AD14" s="484"/>
      <c r="AE14" s="484"/>
      <c r="AF14" s="484"/>
      <c r="AG14" s="485"/>
      <c r="AH14" s="483">
        <v>13.7</v>
      </c>
      <c r="AI14" s="484"/>
      <c r="AJ14" s="484"/>
      <c r="AK14" s="484"/>
      <c r="AL14" s="486"/>
      <c r="AM14" s="460"/>
      <c r="AN14" s="360"/>
      <c r="AO14" s="360"/>
      <c r="AP14" s="360"/>
      <c r="AQ14" s="360"/>
      <c r="AR14" s="360"/>
      <c r="AS14" s="360"/>
      <c r="AT14" s="361"/>
      <c r="AU14" s="461"/>
      <c r="AV14" s="462"/>
      <c r="AW14" s="462"/>
      <c r="AX14" s="462"/>
      <c r="AY14" s="417"/>
      <c r="AZ14" s="418"/>
      <c r="BA14" s="418"/>
      <c r="BB14" s="418"/>
      <c r="BC14" s="418"/>
      <c r="BD14" s="418"/>
      <c r="BE14" s="418"/>
      <c r="BF14" s="418"/>
      <c r="BG14" s="418"/>
      <c r="BH14" s="418"/>
      <c r="BI14" s="418"/>
      <c r="BJ14" s="418"/>
      <c r="BK14" s="418"/>
      <c r="BL14" s="418"/>
      <c r="BM14" s="419"/>
      <c r="BN14" s="403"/>
      <c r="BO14" s="404"/>
      <c r="BP14" s="404"/>
      <c r="BQ14" s="404"/>
      <c r="BR14" s="404"/>
      <c r="BS14" s="404"/>
      <c r="BT14" s="404"/>
      <c r="BU14" s="405"/>
      <c r="BV14" s="403"/>
      <c r="BW14" s="404"/>
      <c r="BX14" s="404"/>
      <c r="BY14" s="404"/>
      <c r="BZ14" s="404"/>
      <c r="CA14" s="404"/>
      <c r="CB14" s="404"/>
      <c r="CC14" s="405"/>
      <c r="CD14" s="440" t="s">
        <v>143</v>
      </c>
      <c r="CE14" s="441"/>
      <c r="CF14" s="441"/>
      <c r="CG14" s="441"/>
      <c r="CH14" s="441"/>
      <c r="CI14" s="441"/>
      <c r="CJ14" s="441"/>
      <c r="CK14" s="441"/>
      <c r="CL14" s="441"/>
      <c r="CM14" s="441"/>
      <c r="CN14" s="441"/>
      <c r="CO14" s="441"/>
      <c r="CP14" s="441"/>
      <c r="CQ14" s="441"/>
      <c r="CR14" s="441"/>
      <c r="CS14" s="442"/>
      <c r="CT14" s="500" t="s">
        <v>144</v>
      </c>
      <c r="CU14" s="501"/>
      <c r="CV14" s="501"/>
      <c r="CW14" s="501"/>
      <c r="CX14" s="501"/>
      <c r="CY14" s="501"/>
      <c r="CZ14" s="501"/>
      <c r="DA14" s="502"/>
      <c r="DB14" s="500">
        <v>7.1</v>
      </c>
      <c r="DC14" s="501"/>
      <c r="DD14" s="501"/>
      <c r="DE14" s="501"/>
      <c r="DF14" s="501"/>
      <c r="DG14" s="501"/>
      <c r="DH14" s="501"/>
      <c r="DI14" s="502"/>
    </row>
    <row r="15" spans="1:119" ht="18.75" customHeight="1" x14ac:dyDescent="0.2">
      <c r="A15" s="172"/>
      <c r="B15" s="512"/>
      <c r="C15" s="513"/>
      <c r="D15" s="513"/>
      <c r="E15" s="513"/>
      <c r="F15" s="513"/>
      <c r="G15" s="513"/>
      <c r="H15" s="513"/>
      <c r="I15" s="513"/>
      <c r="J15" s="513"/>
      <c r="K15" s="514"/>
      <c r="L15" s="181"/>
      <c r="M15" s="487" t="s">
        <v>136</v>
      </c>
      <c r="N15" s="488"/>
      <c r="O15" s="488"/>
      <c r="P15" s="488"/>
      <c r="Q15" s="489"/>
      <c r="R15" s="490">
        <v>22897</v>
      </c>
      <c r="S15" s="491"/>
      <c r="T15" s="491"/>
      <c r="U15" s="491"/>
      <c r="V15" s="492"/>
      <c r="W15" s="493" t="s">
        <v>145</v>
      </c>
      <c r="X15" s="389"/>
      <c r="Y15" s="389"/>
      <c r="Z15" s="389"/>
      <c r="AA15" s="389"/>
      <c r="AB15" s="390"/>
      <c r="AC15" s="356">
        <v>2592</v>
      </c>
      <c r="AD15" s="357"/>
      <c r="AE15" s="357"/>
      <c r="AF15" s="357"/>
      <c r="AG15" s="358"/>
      <c r="AH15" s="356">
        <v>2872</v>
      </c>
      <c r="AI15" s="357"/>
      <c r="AJ15" s="357"/>
      <c r="AK15" s="357"/>
      <c r="AL15" s="416"/>
      <c r="AM15" s="460"/>
      <c r="AN15" s="360"/>
      <c r="AO15" s="360"/>
      <c r="AP15" s="360"/>
      <c r="AQ15" s="360"/>
      <c r="AR15" s="360"/>
      <c r="AS15" s="360"/>
      <c r="AT15" s="361"/>
      <c r="AU15" s="461"/>
      <c r="AV15" s="462"/>
      <c r="AW15" s="462"/>
      <c r="AX15" s="462"/>
      <c r="AY15" s="429" t="s">
        <v>146</v>
      </c>
      <c r="AZ15" s="430"/>
      <c r="BA15" s="430"/>
      <c r="BB15" s="430"/>
      <c r="BC15" s="430"/>
      <c r="BD15" s="430"/>
      <c r="BE15" s="430"/>
      <c r="BF15" s="430"/>
      <c r="BG15" s="430"/>
      <c r="BH15" s="430"/>
      <c r="BI15" s="430"/>
      <c r="BJ15" s="430"/>
      <c r="BK15" s="430"/>
      <c r="BL15" s="430"/>
      <c r="BM15" s="431"/>
      <c r="BN15" s="432">
        <v>2644637</v>
      </c>
      <c r="BO15" s="433"/>
      <c r="BP15" s="433"/>
      <c r="BQ15" s="433"/>
      <c r="BR15" s="433"/>
      <c r="BS15" s="433"/>
      <c r="BT15" s="433"/>
      <c r="BU15" s="434"/>
      <c r="BV15" s="432">
        <v>2689665</v>
      </c>
      <c r="BW15" s="433"/>
      <c r="BX15" s="433"/>
      <c r="BY15" s="433"/>
      <c r="BZ15" s="433"/>
      <c r="CA15" s="433"/>
      <c r="CB15" s="433"/>
      <c r="CC15" s="434"/>
      <c r="CD15" s="503" t="s">
        <v>147</v>
      </c>
      <c r="CE15" s="504"/>
      <c r="CF15" s="504"/>
      <c r="CG15" s="504"/>
      <c r="CH15" s="504"/>
      <c r="CI15" s="504"/>
      <c r="CJ15" s="504"/>
      <c r="CK15" s="504"/>
      <c r="CL15" s="504"/>
      <c r="CM15" s="504"/>
      <c r="CN15" s="504"/>
      <c r="CO15" s="504"/>
      <c r="CP15" s="504"/>
      <c r="CQ15" s="504"/>
      <c r="CR15" s="504"/>
      <c r="CS15" s="505"/>
      <c r="CT15" s="182"/>
      <c r="CU15" s="183"/>
      <c r="CV15" s="183"/>
      <c r="CW15" s="183"/>
      <c r="CX15" s="183"/>
      <c r="CY15" s="183"/>
      <c r="CZ15" s="183"/>
      <c r="DA15" s="184"/>
      <c r="DB15" s="182"/>
      <c r="DC15" s="183"/>
      <c r="DD15" s="183"/>
      <c r="DE15" s="183"/>
      <c r="DF15" s="183"/>
      <c r="DG15" s="183"/>
      <c r="DH15" s="183"/>
      <c r="DI15" s="184"/>
    </row>
    <row r="16" spans="1:119" ht="18.75" customHeight="1" x14ac:dyDescent="0.2">
      <c r="A16" s="172"/>
      <c r="B16" s="512"/>
      <c r="C16" s="513"/>
      <c r="D16" s="513"/>
      <c r="E16" s="513"/>
      <c r="F16" s="513"/>
      <c r="G16" s="513"/>
      <c r="H16" s="513"/>
      <c r="I16" s="513"/>
      <c r="J16" s="513"/>
      <c r="K16" s="514"/>
      <c r="L16" s="477" t="s">
        <v>148</v>
      </c>
      <c r="M16" s="478"/>
      <c r="N16" s="478"/>
      <c r="O16" s="478"/>
      <c r="P16" s="478"/>
      <c r="Q16" s="479"/>
      <c r="R16" s="480" t="s">
        <v>149</v>
      </c>
      <c r="S16" s="481"/>
      <c r="T16" s="481"/>
      <c r="U16" s="481"/>
      <c r="V16" s="482"/>
      <c r="W16" s="494"/>
      <c r="X16" s="392"/>
      <c r="Y16" s="392"/>
      <c r="Z16" s="392"/>
      <c r="AA16" s="392"/>
      <c r="AB16" s="393"/>
      <c r="AC16" s="483">
        <v>25.8</v>
      </c>
      <c r="AD16" s="484"/>
      <c r="AE16" s="484"/>
      <c r="AF16" s="484"/>
      <c r="AG16" s="485"/>
      <c r="AH16" s="483">
        <v>25.4</v>
      </c>
      <c r="AI16" s="484"/>
      <c r="AJ16" s="484"/>
      <c r="AK16" s="484"/>
      <c r="AL16" s="486"/>
      <c r="AM16" s="460"/>
      <c r="AN16" s="360"/>
      <c r="AO16" s="360"/>
      <c r="AP16" s="360"/>
      <c r="AQ16" s="360"/>
      <c r="AR16" s="360"/>
      <c r="AS16" s="360"/>
      <c r="AT16" s="361"/>
      <c r="AU16" s="461"/>
      <c r="AV16" s="462"/>
      <c r="AW16" s="462"/>
      <c r="AX16" s="462"/>
      <c r="AY16" s="417" t="s">
        <v>150</v>
      </c>
      <c r="AZ16" s="418"/>
      <c r="BA16" s="418"/>
      <c r="BB16" s="418"/>
      <c r="BC16" s="418"/>
      <c r="BD16" s="418"/>
      <c r="BE16" s="418"/>
      <c r="BF16" s="418"/>
      <c r="BG16" s="418"/>
      <c r="BH16" s="418"/>
      <c r="BI16" s="418"/>
      <c r="BJ16" s="418"/>
      <c r="BK16" s="418"/>
      <c r="BL16" s="418"/>
      <c r="BM16" s="419"/>
      <c r="BN16" s="403">
        <v>6026511</v>
      </c>
      <c r="BO16" s="404"/>
      <c r="BP16" s="404"/>
      <c r="BQ16" s="404"/>
      <c r="BR16" s="404"/>
      <c r="BS16" s="404"/>
      <c r="BT16" s="404"/>
      <c r="BU16" s="405"/>
      <c r="BV16" s="403">
        <v>5722406</v>
      </c>
      <c r="BW16" s="404"/>
      <c r="BX16" s="404"/>
      <c r="BY16" s="404"/>
      <c r="BZ16" s="404"/>
      <c r="CA16" s="404"/>
      <c r="CB16" s="404"/>
      <c r="CC16" s="405"/>
      <c r="CD16" s="185"/>
      <c r="CE16" s="435"/>
      <c r="CF16" s="435"/>
      <c r="CG16" s="435"/>
      <c r="CH16" s="435"/>
      <c r="CI16" s="435"/>
      <c r="CJ16" s="435"/>
      <c r="CK16" s="435"/>
      <c r="CL16" s="435"/>
      <c r="CM16" s="435"/>
      <c r="CN16" s="435"/>
      <c r="CO16" s="435"/>
      <c r="CP16" s="435"/>
      <c r="CQ16" s="435"/>
      <c r="CR16" s="435"/>
      <c r="CS16" s="436"/>
      <c r="CT16" s="400"/>
      <c r="CU16" s="401"/>
      <c r="CV16" s="401"/>
      <c r="CW16" s="401"/>
      <c r="CX16" s="401"/>
      <c r="CY16" s="401"/>
      <c r="CZ16" s="401"/>
      <c r="DA16" s="402"/>
      <c r="DB16" s="400"/>
      <c r="DC16" s="401"/>
      <c r="DD16" s="401"/>
      <c r="DE16" s="401"/>
      <c r="DF16" s="401"/>
      <c r="DG16" s="401"/>
      <c r="DH16" s="401"/>
      <c r="DI16" s="402"/>
    </row>
    <row r="17" spans="1:113" ht="18.75" customHeight="1" thickBot="1" x14ac:dyDescent="0.25">
      <c r="A17" s="172"/>
      <c r="B17" s="515"/>
      <c r="C17" s="516"/>
      <c r="D17" s="516"/>
      <c r="E17" s="516"/>
      <c r="F17" s="516"/>
      <c r="G17" s="516"/>
      <c r="H17" s="516"/>
      <c r="I17" s="516"/>
      <c r="J17" s="516"/>
      <c r="K17" s="517"/>
      <c r="L17" s="186"/>
      <c r="M17" s="496" t="s">
        <v>151</v>
      </c>
      <c r="N17" s="497"/>
      <c r="O17" s="497"/>
      <c r="P17" s="497"/>
      <c r="Q17" s="498"/>
      <c r="R17" s="480" t="s">
        <v>152</v>
      </c>
      <c r="S17" s="481"/>
      <c r="T17" s="481"/>
      <c r="U17" s="481"/>
      <c r="V17" s="482"/>
      <c r="W17" s="493" t="s">
        <v>153</v>
      </c>
      <c r="X17" s="389"/>
      <c r="Y17" s="389"/>
      <c r="Z17" s="389"/>
      <c r="AA17" s="389"/>
      <c r="AB17" s="390"/>
      <c r="AC17" s="356">
        <v>6263</v>
      </c>
      <c r="AD17" s="357"/>
      <c r="AE17" s="357"/>
      <c r="AF17" s="357"/>
      <c r="AG17" s="358"/>
      <c r="AH17" s="356">
        <v>6905</v>
      </c>
      <c r="AI17" s="357"/>
      <c r="AJ17" s="357"/>
      <c r="AK17" s="357"/>
      <c r="AL17" s="416"/>
      <c r="AM17" s="460"/>
      <c r="AN17" s="360"/>
      <c r="AO17" s="360"/>
      <c r="AP17" s="360"/>
      <c r="AQ17" s="360"/>
      <c r="AR17" s="360"/>
      <c r="AS17" s="360"/>
      <c r="AT17" s="361"/>
      <c r="AU17" s="461"/>
      <c r="AV17" s="462"/>
      <c r="AW17" s="462"/>
      <c r="AX17" s="462"/>
      <c r="AY17" s="417" t="s">
        <v>154</v>
      </c>
      <c r="AZ17" s="418"/>
      <c r="BA17" s="418"/>
      <c r="BB17" s="418"/>
      <c r="BC17" s="418"/>
      <c r="BD17" s="418"/>
      <c r="BE17" s="418"/>
      <c r="BF17" s="418"/>
      <c r="BG17" s="418"/>
      <c r="BH17" s="418"/>
      <c r="BI17" s="418"/>
      <c r="BJ17" s="418"/>
      <c r="BK17" s="418"/>
      <c r="BL17" s="418"/>
      <c r="BM17" s="419"/>
      <c r="BN17" s="403">
        <v>3312270</v>
      </c>
      <c r="BO17" s="404"/>
      <c r="BP17" s="404"/>
      <c r="BQ17" s="404"/>
      <c r="BR17" s="404"/>
      <c r="BS17" s="404"/>
      <c r="BT17" s="404"/>
      <c r="BU17" s="405"/>
      <c r="BV17" s="403">
        <v>3368056</v>
      </c>
      <c r="BW17" s="404"/>
      <c r="BX17" s="404"/>
      <c r="BY17" s="404"/>
      <c r="BZ17" s="404"/>
      <c r="CA17" s="404"/>
      <c r="CB17" s="404"/>
      <c r="CC17" s="405"/>
      <c r="CD17" s="185"/>
      <c r="CE17" s="435"/>
      <c r="CF17" s="435"/>
      <c r="CG17" s="435"/>
      <c r="CH17" s="435"/>
      <c r="CI17" s="435"/>
      <c r="CJ17" s="435"/>
      <c r="CK17" s="435"/>
      <c r="CL17" s="435"/>
      <c r="CM17" s="435"/>
      <c r="CN17" s="435"/>
      <c r="CO17" s="435"/>
      <c r="CP17" s="435"/>
      <c r="CQ17" s="435"/>
      <c r="CR17" s="435"/>
      <c r="CS17" s="436"/>
      <c r="CT17" s="400"/>
      <c r="CU17" s="401"/>
      <c r="CV17" s="401"/>
      <c r="CW17" s="401"/>
      <c r="CX17" s="401"/>
      <c r="CY17" s="401"/>
      <c r="CZ17" s="401"/>
      <c r="DA17" s="402"/>
      <c r="DB17" s="400"/>
      <c r="DC17" s="401"/>
      <c r="DD17" s="401"/>
      <c r="DE17" s="401"/>
      <c r="DF17" s="401"/>
      <c r="DG17" s="401"/>
      <c r="DH17" s="401"/>
      <c r="DI17" s="402"/>
    </row>
    <row r="18" spans="1:113" ht="18.75" customHeight="1" thickBot="1" x14ac:dyDescent="0.25">
      <c r="A18" s="172"/>
      <c r="B18" s="453" t="s">
        <v>155</v>
      </c>
      <c r="C18" s="454"/>
      <c r="D18" s="454"/>
      <c r="E18" s="455"/>
      <c r="F18" s="455"/>
      <c r="G18" s="455"/>
      <c r="H18" s="455"/>
      <c r="I18" s="455"/>
      <c r="J18" s="455"/>
      <c r="K18" s="455"/>
      <c r="L18" s="456">
        <v>67.010000000000005</v>
      </c>
      <c r="M18" s="456"/>
      <c r="N18" s="456"/>
      <c r="O18" s="456"/>
      <c r="P18" s="456"/>
      <c r="Q18" s="456"/>
      <c r="R18" s="457"/>
      <c r="S18" s="457"/>
      <c r="T18" s="457"/>
      <c r="U18" s="457"/>
      <c r="V18" s="458"/>
      <c r="W18" s="474"/>
      <c r="X18" s="475"/>
      <c r="Y18" s="475"/>
      <c r="Z18" s="475"/>
      <c r="AA18" s="475"/>
      <c r="AB18" s="499"/>
      <c r="AC18" s="373">
        <v>62.4</v>
      </c>
      <c r="AD18" s="374"/>
      <c r="AE18" s="374"/>
      <c r="AF18" s="374"/>
      <c r="AG18" s="459"/>
      <c r="AH18" s="373">
        <v>60.9</v>
      </c>
      <c r="AI18" s="374"/>
      <c r="AJ18" s="374"/>
      <c r="AK18" s="374"/>
      <c r="AL18" s="375"/>
      <c r="AM18" s="460"/>
      <c r="AN18" s="360"/>
      <c r="AO18" s="360"/>
      <c r="AP18" s="360"/>
      <c r="AQ18" s="360"/>
      <c r="AR18" s="360"/>
      <c r="AS18" s="360"/>
      <c r="AT18" s="361"/>
      <c r="AU18" s="461"/>
      <c r="AV18" s="462"/>
      <c r="AW18" s="462"/>
      <c r="AX18" s="462"/>
      <c r="AY18" s="417" t="s">
        <v>156</v>
      </c>
      <c r="AZ18" s="418"/>
      <c r="BA18" s="418"/>
      <c r="BB18" s="418"/>
      <c r="BC18" s="418"/>
      <c r="BD18" s="418"/>
      <c r="BE18" s="418"/>
      <c r="BF18" s="418"/>
      <c r="BG18" s="418"/>
      <c r="BH18" s="418"/>
      <c r="BI18" s="418"/>
      <c r="BJ18" s="418"/>
      <c r="BK18" s="418"/>
      <c r="BL18" s="418"/>
      <c r="BM18" s="419"/>
      <c r="BN18" s="403">
        <v>6333213</v>
      </c>
      <c r="BO18" s="404"/>
      <c r="BP18" s="404"/>
      <c r="BQ18" s="404"/>
      <c r="BR18" s="404"/>
      <c r="BS18" s="404"/>
      <c r="BT18" s="404"/>
      <c r="BU18" s="405"/>
      <c r="BV18" s="403">
        <v>6234516</v>
      </c>
      <c r="BW18" s="404"/>
      <c r="BX18" s="404"/>
      <c r="BY18" s="404"/>
      <c r="BZ18" s="404"/>
      <c r="CA18" s="404"/>
      <c r="CB18" s="404"/>
      <c r="CC18" s="405"/>
      <c r="CD18" s="185"/>
      <c r="CE18" s="435"/>
      <c r="CF18" s="435"/>
      <c r="CG18" s="435"/>
      <c r="CH18" s="435"/>
      <c r="CI18" s="435"/>
      <c r="CJ18" s="435"/>
      <c r="CK18" s="435"/>
      <c r="CL18" s="435"/>
      <c r="CM18" s="435"/>
      <c r="CN18" s="435"/>
      <c r="CO18" s="435"/>
      <c r="CP18" s="435"/>
      <c r="CQ18" s="435"/>
      <c r="CR18" s="435"/>
      <c r="CS18" s="436"/>
      <c r="CT18" s="400"/>
      <c r="CU18" s="401"/>
      <c r="CV18" s="401"/>
      <c r="CW18" s="401"/>
      <c r="CX18" s="401"/>
      <c r="CY18" s="401"/>
      <c r="CZ18" s="401"/>
      <c r="DA18" s="402"/>
      <c r="DB18" s="400"/>
      <c r="DC18" s="401"/>
      <c r="DD18" s="401"/>
      <c r="DE18" s="401"/>
      <c r="DF18" s="401"/>
      <c r="DG18" s="401"/>
      <c r="DH18" s="401"/>
      <c r="DI18" s="402"/>
    </row>
    <row r="19" spans="1:113" ht="18.75" customHeight="1" thickBot="1" x14ac:dyDescent="0.25">
      <c r="A19" s="172"/>
      <c r="B19" s="453" t="s">
        <v>157</v>
      </c>
      <c r="C19" s="454"/>
      <c r="D19" s="454"/>
      <c r="E19" s="455"/>
      <c r="F19" s="455"/>
      <c r="G19" s="455"/>
      <c r="H19" s="455"/>
      <c r="I19" s="455"/>
      <c r="J19" s="455"/>
      <c r="K19" s="455"/>
      <c r="L19" s="463">
        <v>329</v>
      </c>
      <c r="M19" s="463"/>
      <c r="N19" s="463"/>
      <c r="O19" s="463"/>
      <c r="P19" s="463"/>
      <c r="Q19" s="463"/>
      <c r="R19" s="464"/>
      <c r="S19" s="464"/>
      <c r="T19" s="464"/>
      <c r="U19" s="464"/>
      <c r="V19" s="465"/>
      <c r="W19" s="472"/>
      <c r="X19" s="473"/>
      <c r="Y19" s="473"/>
      <c r="Z19" s="473"/>
      <c r="AA19" s="473"/>
      <c r="AB19" s="473"/>
      <c r="AC19" s="476"/>
      <c r="AD19" s="476"/>
      <c r="AE19" s="476"/>
      <c r="AF19" s="476"/>
      <c r="AG19" s="476"/>
      <c r="AH19" s="476"/>
      <c r="AI19" s="476"/>
      <c r="AJ19" s="476"/>
      <c r="AK19" s="476"/>
      <c r="AL19" s="495"/>
      <c r="AM19" s="460"/>
      <c r="AN19" s="360"/>
      <c r="AO19" s="360"/>
      <c r="AP19" s="360"/>
      <c r="AQ19" s="360"/>
      <c r="AR19" s="360"/>
      <c r="AS19" s="360"/>
      <c r="AT19" s="361"/>
      <c r="AU19" s="461"/>
      <c r="AV19" s="462"/>
      <c r="AW19" s="462"/>
      <c r="AX19" s="462"/>
      <c r="AY19" s="417" t="s">
        <v>158</v>
      </c>
      <c r="AZ19" s="418"/>
      <c r="BA19" s="418"/>
      <c r="BB19" s="418"/>
      <c r="BC19" s="418"/>
      <c r="BD19" s="418"/>
      <c r="BE19" s="418"/>
      <c r="BF19" s="418"/>
      <c r="BG19" s="418"/>
      <c r="BH19" s="418"/>
      <c r="BI19" s="418"/>
      <c r="BJ19" s="418"/>
      <c r="BK19" s="418"/>
      <c r="BL19" s="418"/>
      <c r="BM19" s="419"/>
      <c r="BN19" s="403">
        <v>8863795</v>
      </c>
      <c r="BO19" s="404"/>
      <c r="BP19" s="404"/>
      <c r="BQ19" s="404"/>
      <c r="BR19" s="404"/>
      <c r="BS19" s="404"/>
      <c r="BT19" s="404"/>
      <c r="BU19" s="405"/>
      <c r="BV19" s="403">
        <v>8581599</v>
      </c>
      <c r="BW19" s="404"/>
      <c r="BX19" s="404"/>
      <c r="BY19" s="404"/>
      <c r="BZ19" s="404"/>
      <c r="CA19" s="404"/>
      <c r="CB19" s="404"/>
      <c r="CC19" s="405"/>
      <c r="CD19" s="185"/>
      <c r="CE19" s="435"/>
      <c r="CF19" s="435"/>
      <c r="CG19" s="435"/>
      <c r="CH19" s="435"/>
      <c r="CI19" s="435"/>
      <c r="CJ19" s="435"/>
      <c r="CK19" s="435"/>
      <c r="CL19" s="435"/>
      <c r="CM19" s="435"/>
      <c r="CN19" s="435"/>
      <c r="CO19" s="435"/>
      <c r="CP19" s="435"/>
      <c r="CQ19" s="435"/>
      <c r="CR19" s="435"/>
      <c r="CS19" s="436"/>
      <c r="CT19" s="400"/>
      <c r="CU19" s="401"/>
      <c r="CV19" s="401"/>
      <c r="CW19" s="401"/>
      <c r="CX19" s="401"/>
      <c r="CY19" s="401"/>
      <c r="CZ19" s="401"/>
      <c r="DA19" s="402"/>
      <c r="DB19" s="400"/>
      <c r="DC19" s="401"/>
      <c r="DD19" s="401"/>
      <c r="DE19" s="401"/>
      <c r="DF19" s="401"/>
      <c r="DG19" s="401"/>
      <c r="DH19" s="401"/>
      <c r="DI19" s="402"/>
    </row>
    <row r="20" spans="1:113" ht="18.75" customHeight="1" thickBot="1" x14ac:dyDescent="0.25">
      <c r="A20" s="172"/>
      <c r="B20" s="453" t="s">
        <v>159</v>
      </c>
      <c r="C20" s="454"/>
      <c r="D20" s="454"/>
      <c r="E20" s="455"/>
      <c r="F20" s="455"/>
      <c r="G20" s="455"/>
      <c r="H20" s="455"/>
      <c r="I20" s="455"/>
      <c r="J20" s="455"/>
      <c r="K20" s="455"/>
      <c r="L20" s="463">
        <v>8274</v>
      </c>
      <c r="M20" s="463"/>
      <c r="N20" s="463"/>
      <c r="O20" s="463"/>
      <c r="P20" s="463"/>
      <c r="Q20" s="463"/>
      <c r="R20" s="464"/>
      <c r="S20" s="464"/>
      <c r="T20" s="464"/>
      <c r="U20" s="464"/>
      <c r="V20" s="465"/>
      <c r="W20" s="474"/>
      <c r="X20" s="475"/>
      <c r="Y20" s="475"/>
      <c r="Z20" s="475"/>
      <c r="AA20" s="475"/>
      <c r="AB20" s="475"/>
      <c r="AC20" s="466"/>
      <c r="AD20" s="466"/>
      <c r="AE20" s="466"/>
      <c r="AF20" s="466"/>
      <c r="AG20" s="466"/>
      <c r="AH20" s="466"/>
      <c r="AI20" s="466"/>
      <c r="AJ20" s="466"/>
      <c r="AK20" s="466"/>
      <c r="AL20" s="467"/>
      <c r="AM20" s="468"/>
      <c r="AN20" s="365"/>
      <c r="AO20" s="365"/>
      <c r="AP20" s="365"/>
      <c r="AQ20" s="365"/>
      <c r="AR20" s="365"/>
      <c r="AS20" s="365"/>
      <c r="AT20" s="366"/>
      <c r="AU20" s="469"/>
      <c r="AV20" s="470"/>
      <c r="AW20" s="470"/>
      <c r="AX20" s="471"/>
      <c r="AY20" s="417"/>
      <c r="AZ20" s="418"/>
      <c r="BA20" s="418"/>
      <c r="BB20" s="418"/>
      <c r="BC20" s="418"/>
      <c r="BD20" s="418"/>
      <c r="BE20" s="418"/>
      <c r="BF20" s="418"/>
      <c r="BG20" s="418"/>
      <c r="BH20" s="418"/>
      <c r="BI20" s="418"/>
      <c r="BJ20" s="418"/>
      <c r="BK20" s="418"/>
      <c r="BL20" s="418"/>
      <c r="BM20" s="419"/>
      <c r="BN20" s="403"/>
      <c r="BO20" s="404"/>
      <c r="BP20" s="404"/>
      <c r="BQ20" s="404"/>
      <c r="BR20" s="404"/>
      <c r="BS20" s="404"/>
      <c r="BT20" s="404"/>
      <c r="BU20" s="405"/>
      <c r="BV20" s="403"/>
      <c r="BW20" s="404"/>
      <c r="BX20" s="404"/>
      <c r="BY20" s="404"/>
      <c r="BZ20" s="404"/>
      <c r="CA20" s="404"/>
      <c r="CB20" s="404"/>
      <c r="CC20" s="405"/>
      <c r="CD20" s="185"/>
      <c r="CE20" s="435"/>
      <c r="CF20" s="435"/>
      <c r="CG20" s="435"/>
      <c r="CH20" s="435"/>
      <c r="CI20" s="435"/>
      <c r="CJ20" s="435"/>
      <c r="CK20" s="435"/>
      <c r="CL20" s="435"/>
      <c r="CM20" s="435"/>
      <c r="CN20" s="435"/>
      <c r="CO20" s="435"/>
      <c r="CP20" s="435"/>
      <c r="CQ20" s="435"/>
      <c r="CR20" s="435"/>
      <c r="CS20" s="436"/>
      <c r="CT20" s="400"/>
      <c r="CU20" s="401"/>
      <c r="CV20" s="401"/>
      <c r="CW20" s="401"/>
      <c r="CX20" s="401"/>
      <c r="CY20" s="401"/>
      <c r="CZ20" s="401"/>
      <c r="DA20" s="402"/>
      <c r="DB20" s="400"/>
      <c r="DC20" s="401"/>
      <c r="DD20" s="401"/>
      <c r="DE20" s="401"/>
      <c r="DF20" s="401"/>
      <c r="DG20" s="401"/>
      <c r="DH20" s="401"/>
      <c r="DI20" s="402"/>
    </row>
    <row r="21" spans="1:113" ht="18.75" customHeight="1" thickBot="1" x14ac:dyDescent="0.25">
      <c r="A21" s="172"/>
      <c r="B21" s="450" t="s">
        <v>160</v>
      </c>
      <c r="C21" s="451"/>
      <c r="D21" s="451"/>
      <c r="E21" s="451"/>
      <c r="F21" s="451"/>
      <c r="G21" s="451"/>
      <c r="H21" s="451"/>
      <c r="I21" s="451"/>
      <c r="J21" s="451"/>
      <c r="K21" s="451"/>
      <c r="L21" s="451"/>
      <c r="M21" s="451"/>
      <c r="N21" s="451"/>
      <c r="O21" s="451"/>
      <c r="P21" s="451"/>
      <c r="Q21" s="451"/>
      <c r="R21" s="451"/>
      <c r="S21" s="451"/>
      <c r="T21" s="451"/>
      <c r="U21" s="451"/>
      <c r="V21" s="451"/>
      <c r="W21" s="451"/>
      <c r="X21" s="451"/>
      <c r="Y21" s="451"/>
      <c r="Z21" s="451"/>
      <c r="AA21" s="451"/>
      <c r="AB21" s="451"/>
      <c r="AC21" s="451"/>
      <c r="AD21" s="451"/>
      <c r="AE21" s="451"/>
      <c r="AF21" s="451"/>
      <c r="AG21" s="451"/>
      <c r="AH21" s="451"/>
      <c r="AI21" s="451"/>
      <c r="AJ21" s="451"/>
      <c r="AK21" s="451"/>
      <c r="AL21" s="451"/>
      <c r="AM21" s="451"/>
      <c r="AN21" s="451"/>
      <c r="AO21" s="451"/>
      <c r="AP21" s="451"/>
      <c r="AQ21" s="451"/>
      <c r="AR21" s="451"/>
      <c r="AS21" s="451"/>
      <c r="AT21" s="451"/>
      <c r="AU21" s="451"/>
      <c r="AV21" s="451"/>
      <c r="AW21" s="451"/>
      <c r="AX21" s="452"/>
      <c r="AY21" s="376"/>
      <c r="AZ21" s="377"/>
      <c r="BA21" s="377"/>
      <c r="BB21" s="377"/>
      <c r="BC21" s="377"/>
      <c r="BD21" s="377"/>
      <c r="BE21" s="377"/>
      <c r="BF21" s="377"/>
      <c r="BG21" s="377"/>
      <c r="BH21" s="377"/>
      <c r="BI21" s="377"/>
      <c r="BJ21" s="377"/>
      <c r="BK21" s="377"/>
      <c r="BL21" s="377"/>
      <c r="BM21" s="378"/>
      <c r="BN21" s="437"/>
      <c r="BO21" s="438"/>
      <c r="BP21" s="438"/>
      <c r="BQ21" s="438"/>
      <c r="BR21" s="438"/>
      <c r="BS21" s="438"/>
      <c r="BT21" s="438"/>
      <c r="BU21" s="439"/>
      <c r="BV21" s="437"/>
      <c r="BW21" s="438"/>
      <c r="BX21" s="438"/>
      <c r="BY21" s="438"/>
      <c r="BZ21" s="438"/>
      <c r="CA21" s="438"/>
      <c r="CB21" s="438"/>
      <c r="CC21" s="439"/>
      <c r="CD21" s="185"/>
      <c r="CE21" s="435"/>
      <c r="CF21" s="435"/>
      <c r="CG21" s="435"/>
      <c r="CH21" s="435"/>
      <c r="CI21" s="435"/>
      <c r="CJ21" s="435"/>
      <c r="CK21" s="435"/>
      <c r="CL21" s="435"/>
      <c r="CM21" s="435"/>
      <c r="CN21" s="435"/>
      <c r="CO21" s="435"/>
      <c r="CP21" s="435"/>
      <c r="CQ21" s="435"/>
      <c r="CR21" s="435"/>
      <c r="CS21" s="436"/>
      <c r="CT21" s="400"/>
      <c r="CU21" s="401"/>
      <c r="CV21" s="401"/>
      <c r="CW21" s="401"/>
      <c r="CX21" s="401"/>
      <c r="CY21" s="401"/>
      <c r="CZ21" s="401"/>
      <c r="DA21" s="402"/>
      <c r="DB21" s="400"/>
      <c r="DC21" s="401"/>
      <c r="DD21" s="401"/>
      <c r="DE21" s="401"/>
      <c r="DF21" s="401"/>
      <c r="DG21" s="401"/>
      <c r="DH21" s="401"/>
      <c r="DI21" s="402"/>
    </row>
    <row r="22" spans="1:113" ht="18.75" customHeight="1" x14ac:dyDescent="0.2">
      <c r="A22" s="172"/>
      <c r="B22" s="379" t="s">
        <v>161</v>
      </c>
      <c r="C22" s="380"/>
      <c r="D22" s="381"/>
      <c r="E22" s="388" t="s">
        <v>1</v>
      </c>
      <c r="F22" s="389"/>
      <c r="G22" s="389"/>
      <c r="H22" s="389"/>
      <c r="I22" s="389"/>
      <c r="J22" s="389"/>
      <c r="K22" s="390"/>
      <c r="L22" s="388" t="s">
        <v>162</v>
      </c>
      <c r="M22" s="389"/>
      <c r="N22" s="389"/>
      <c r="O22" s="389"/>
      <c r="P22" s="390"/>
      <c r="Q22" s="394" t="s">
        <v>163</v>
      </c>
      <c r="R22" s="395"/>
      <c r="S22" s="395"/>
      <c r="T22" s="395"/>
      <c r="U22" s="395"/>
      <c r="V22" s="396"/>
      <c r="W22" s="445" t="s">
        <v>164</v>
      </c>
      <c r="X22" s="380"/>
      <c r="Y22" s="381"/>
      <c r="Z22" s="388" t="s">
        <v>1</v>
      </c>
      <c r="AA22" s="389"/>
      <c r="AB22" s="389"/>
      <c r="AC22" s="389"/>
      <c r="AD22" s="389"/>
      <c r="AE22" s="389"/>
      <c r="AF22" s="389"/>
      <c r="AG22" s="390"/>
      <c r="AH22" s="406" t="s">
        <v>165</v>
      </c>
      <c r="AI22" s="389"/>
      <c r="AJ22" s="389"/>
      <c r="AK22" s="389"/>
      <c r="AL22" s="390"/>
      <c r="AM22" s="406" t="s">
        <v>166</v>
      </c>
      <c r="AN22" s="407"/>
      <c r="AO22" s="407"/>
      <c r="AP22" s="407"/>
      <c r="AQ22" s="407"/>
      <c r="AR22" s="408"/>
      <c r="AS22" s="394" t="s">
        <v>163</v>
      </c>
      <c r="AT22" s="395"/>
      <c r="AU22" s="395"/>
      <c r="AV22" s="395"/>
      <c r="AW22" s="395"/>
      <c r="AX22" s="412"/>
      <c r="AY22" s="429" t="s">
        <v>167</v>
      </c>
      <c r="AZ22" s="430"/>
      <c r="BA22" s="430"/>
      <c r="BB22" s="430"/>
      <c r="BC22" s="430"/>
      <c r="BD22" s="430"/>
      <c r="BE22" s="430"/>
      <c r="BF22" s="430"/>
      <c r="BG22" s="430"/>
      <c r="BH22" s="430"/>
      <c r="BI22" s="430"/>
      <c r="BJ22" s="430"/>
      <c r="BK22" s="430"/>
      <c r="BL22" s="430"/>
      <c r="BM22" s="431"/>
      <c r="BN22" s="432">
        <v>10539713</v>
      </c>
      <c r="BO22" s="433"/>
      <c r="BP22" s="433"/>
      <c r="BQ22" s="433"/>
      <c r="BR22" s="433"/>
      <c r="BS22" s="433"/>
      <c r="BT22" s="433"/>
      <c r="BU22" s="434"/>
      <c r="BV22" s="432">
        <v>10973468</v>
      </c>
      <c r="BW22" s="433"/>
      <c r="BX22" s="433"/>
      <c r="BY22" s="433"/>
      <c r="BZ22" s="433"/>
      <c r="CA22" s="433"/>
      <c r="CB22" s="433"/>
      <c r="CC22" s="434"/>
      <c r="CD22" s="185"/>
      <c r="CE22" s="435"/>
      <c r="CF22" s="435"/>
      <c r="CG22" s="435"/>
      <c r="CH22" s="435"/>
      <c r="CI22" s="435"/>
      <c r="CJ22" s="435"/>
      <c r="CK22" s="435"/>
      <c r="CL22" s="435"/>
      <c r="CM22" s="435"/>
      <c r="CN22" s="435"/>
      <c r="CO22" s="435"/>
      <c r="CP22" s="435"/>
      <c r="CQ22" s="435"/>
      <c r="CR22" s="435"/>
      <c r="CS22" s="436"/>
      <c r="CT22" s="400"/>
      <c r="CU22" s="401"/>
      <c r="CV22" s="401"/>
      <c r="CW22" s="401"/>
      <c r="CX22" s="401"/>
      <c r="CY22" s="401"/>
      <c r="CZ22" s="401"/>
      <c r="DA22" s="402"/>
      <c r="DB22" s="400"/>
      <c r="DC22" s="401"/>
      <c r="DD22" s="401"/>
      <c r="DE22" s="401"/>
      <c r="DF22" s="401"/>
      <c r="DG22" s="401"/>
      <c r="DH22" s="401"/>
      <c r="DI22" s="402"/>
    </row>
    <row r="23" spans="1:113" ht="18.75" customHeight="1" x14ac:dyDescent="0.2">
      <c r="A23" s="172"/>
      <c r="B23" s="382"/>
      <c r="C23" s="383"/>
      <c r="D23" s="384"/>
      <c r="E23" s="391"/>
      <c r="F23" s="392"/>
      <c r="G23" s="392"/>
      <c r="H23" s="392"/>
      <c r="I23" s="392"/>
      <c r="J23" s="392"/>
      <c r="K23" s="393"/>
      <c r="L23" s="391"/>
      <c r="M23" s="392"/>
      <c r="N23" s="392"/>
      <c r="O23" s="392"/>
      <c r="P23" s="393"/>
      <c r="Q23" s="397"/>
      <c r="R23" s="398"/>
      <c r="S23" s="398"/>
      <c r="T23" s="398"/>
      <c r="U23" s="398"/>
      <c r="V23" s="399"/>
      <c r="W23" s="446"/>
      <c r="X23" s="383"/>
      <c r="Y23" s="384"/>
      <c r="Z23" s="391"/>
      <c r="AA23" s="392"/>
      <c r="AB23" s="392"/>
      <c r="AC23" s="392"/>
      <c r="AD23" s="392"/>
      <c r="AE23" s="392"/>
      <c r="AF23" s="392"/>
      <c r="AG23" s="393"/>
      <c r="AH23" s="391"/>
      <c r="AI23" s="392"/>
      <c r="AJ23" s="392"/>
      <c r="AK23" s="392"/>
      <c r="AL23" s="393"/>
      <c r="AM23" s="409"/>
      <c r="AN23" s="410"/>
      <c r="AO23" s="410"/>
      <c r="AP23" s="410"/>
      <c r="AQ23" s="410"/>
      <c r="AR23" s="411"/>
      <c r="AS23" s="397"/>
      <c r="AT23" s="398"/>
      <c r="AU23" s="398"/>
      <c r="AV23" s="398"/>
      <c r="AW23" s="398"/>
      <c r="AX23" s="413"/>
      <c r="AY23" s="417" t="s">
        <v>168</v>
      </c>
      <c r="AZ23" s="418"/>
      <c r="BA23" s="418"/>
      <c r="BB23" s="418"/>
      <c r="BC23" s="418"/>
      <c r="BD23" s="418"/>
      <c r="BE23" s="418"/>
      <c r="BF23" s="418"/>
      <c r="BG23" s="418"/>
      <c r="BH23" s="418"/>
      <c r="BI23" s="418"/>
      <c r="BJ23" s="418"/>
      <c r="BK23" s="418"/>
      <c r="BL23" s="418"/>
      <c r="BM23" s="419"/>
      <c r="BN23" s="403">
        <v>6515477</v>
      </c>
      <c r="BO23" s="404"/>
      <c r="BP23" s="404"/>
      <c r="BQ23" s="404"/>
      <c r="BR23" s="404"/>
      <c r="BS23" s="404"/>
      <c r="BT23" s="404"/>
      <c r="BU23" s="405"/>
      <c r="BV23" s="403">
        <v>6656285</v>
      </c>
      <c r="BW23" s="404"/>
      <c r="BX23" s="404"/>
      <c r="BY23" s="404"/>
      <c r="BZ23" s="404"/>
      <c r="CA23" s="404"/>
      <c r="CB23" s="404"/>
      <c r="CC23" s="405"/>
      <c r="CD23" s="185"/>
      <c r="CE23" s="435"/>
      <c r="CF23" s="435"/>
      <c r="CG23" s="435"/>
      <c r="CH23" s="435"/>
      <c r="CI23" s="435"/>
      <c r="CJ23" s="435"/>
      <c r="CK23" s="435"/>
      <c r="CL23" s="435"/>
      <c r="CM23" s="435"/>
      <c r="CN23" s="435"/>
      <c r="CO23" s="435"/>
      <c r="CP23" s="435"/>
      <c r="CQ23" s="435"/>
      <c r="CR23" s="435"/>
      <c r="CS23" s="436"/>
      <c r="CT23" s="400"/>
      <c r="CU23" s="401"/>
      <c r="CV23" s="401"/>
      <c r="CW23" s="401"/>
      <c r="CX23" s="401"/>
      <c r="CY23" s="401"/>
      <c r="CZ23" s="401"/>
      <c r="DA23" s="402"/>
      <c r="DB23" s="400"/>
      <c r="DC23" s="401"/>
      <c r="DD23" s="401"/>
      <c r="DE23" s="401"/>
      <c r="DF23" s="401"/>
      <c r="DG23" s="401"/>
      <c r="DH23" s="401"/>
      <c r="DI23" s="402"/>
    </row>
    <row r="24" spans="1:113" ht="18.75" customHeight="1" thickBot="1" x14ac:dyDescent="0.25">
      <c r="A24" s="172"/>
      <c r="B24" s="382"/>
      <c r="C24" s="383"/>
      <c r="D24" s="384"/>
      <c r="E24" s="359" t="s">
        <v>169</v>
      </c>
      <c r="F24" s="360"/>
      <c r="G24" s="360"/>
      <c r="H24" s="360"/>
      <c r="I24" s="360"/>
      <c r="J24" s="360"/>
      <c r="K24" s="361"/>
      <c r="L24" s="356">
        <v>1</v>
      </c>
      <c r="M24" s="357"/>
      <c r="N24" s="357"/>
      <c r="O24" s="357"/>
      <c r="P24" s="358"/>
      <c r="Q24" s="356">
        <v>7600</v>
      </c>
      <c r="R24" s="357"/>
      <c r="S24" s="357"/>
      <c r="T24" s="357"/>
      <c r="U24" s="357"/>
      <c r="V24" s="358"/>
      <c r="W24" s="446"/>
      <c r="X24" s="383"/>
      <c r="Y24" s="384"/>
      <c r="Z24" s="359" t="s">
        <v>170</v>
      </c>
      <c r="AA24" s="360"/>
      <c r="AB24" s="360"/>
      <c r="AC24" s="360"/>
      <c r="AD24" s="360"/>
      <c r="AE24" s="360"/>
      <c r="AF24" s="360"/>
      <c r="AG24" s="361"/>
      <c r="AH24" s="356">
        <v>192</v>
      </c>
      <c r="AI24" s="357"/>
      <c r="AJ24" s="357"/>
      <c r="AK24" s="357"/>
      <c r="AL24" s="358"/>
      <c r="AM24" s="356">
        <v>609984</v>
      </c>
      <c r="AN24" s="357"/>
      <c r="AO24" s="357"/>
      <c r="AP24" s="357"/>
      <c r="AQ24" s="357"/>
      <c r="AR24" s="358"/>
      <c r="AS24" s="356">
        <v>3177</v>
      </c>
      <c r="AT24" s="357"/>
      <c r="AU24" s="357"/>
      <c r="AV24" s="357"/>
      <c r="AW24" s="357"/>
      <c r="AX24" s="416"/>
      <c r="AY24" s="376" t="s">
        <v>171</v>
      </c>
      <c r="AZ24" s="377"/>
      <c r="BA24" s="377"/>
      <c r="BB24" s="377"/>
      <c r="BC24" s="377"/>
      <c r="BD24" s="377"/>
      <c r="BE24" s="377"/>
      <c r="BF24" s="377"/>
      <c r="BG24" s="377"/>
      <c r="BH24" s="377"/>
      <c r="BI24" s="377"/>
      <c r="BJ24" s="377"/>
      <c r="BK24" s="377"/>
      <c r="BL24" s="377"/>
      <c r="BM24" s="378"/>
      <c r="BN24" s="403">
        <v>5781604</v>
      </c>
      <c r="BO24" s="404"/>
      <c r="BP24" s="404"/>
      <c r="BQ24" s="404"/>
      <c r="BR24" s="404"/>
      <c r="BS24" s="404"/>
      <c r="BT24" s="404"/>
      <c r="BU24" s="405"/>
      <c r="BV24" s="403">
        <v>6141343</v>
      </c>
      <c r="BW24" s="404"/>
      <c r="BX24" s="404"/>
      <c r="BY24" s="404"/>
      <c r="BZ24" s="404"/>
      <c r="CA24" s="404"/>
      <c r="CB24" s="404"/>
      <c r="CC24" s="405"/>
      <c r="CD24" s="185"/>
      <c r="CE24" s="435"/>
      <c r="CF24" s="435"/>
      <c r="CG24" s="435"/>
      <c r="CH24" s="435"/>
      <c r="CI24" s="435"/>
      <c r="CJ24" s="435"/>
      <c r="CK24" s="435"/>
      <c r="CL24" s="435"/>
      <c r="CM24" s="435"/>
      <c r="CN24" s="435"/>
      <c r="CO24" s="435"/>
      <c r="CP24" s="435"/>
      <c r="CQ24" s="435"/>
      <c r="CR24" s="435"/>
      <c r="CS24" s="436"/>
      <c r="CT24" s="400"/>
      <c r="CU24" s="401"/>
      <c r="CV24" s="401"/>
      <c r="CW24" s="401"/>
      <c r="CX24" s="401"/>
      <c r="CY24" s="401"/>
      <c r="CZ24" s="401"/>
      <c r="DA24" s="402"/>
      <c r="DB24" s="400"/>
      <c r="DC24" s="401"/>
      <c r="DD24" s="401"/>
      <c r="DE24" s="401"/>
      <c r="DF24" s="401"/>
      <c r="DG24" s="401"/>
      <c r="DH24" s="401"/>
      <c r="DI24" s="402"/>
    </row>
    <row r="25" spans="1:113" ht="18.75" customHeight="1" x14ac:dyDescent="0.2">
      <c r="A25" s="172"/>
      <c r="B25" s="382"/>
      <c r="C25" s="383"/>
      <c r="D25" s="384"/>
      <c r="E25" s="359" t="s">
        <v>172</v>
      </c>
      <c r="F25" s="360"/>
      <c r="G25" s="360"/>
      <c r="H25" s="360"/>
      <c r="I25" s="360"/>
      <c r="J25" s="360"/>
      <c r="K25" s="361"/>
      <c r="L25" s="356">
        <v>1</v>
      </c>
      <c r="M25" s="357"/>
      <c r="N25" s="357"/>
      <c r="O25" s="357"/>
      <c r="P25" s="358"/>
      <c r="Q25" s="356">
        <v>6070</v>
      </c>
      <c r="R25" s="357"/>
      <c r="S25" s="357"/>
      <c r="T25" s="357"/>
      <c r="U25" s="357"/>
      <c r="V25" s="358"/>
      <c r="W25" s="446"/>
      <c r="X25" s="383"/>
      <c r="Y25" s="384"/>
      <c r="Z25" s="359" t="s">
        <v>173</v>
      </c>
      <c r="AA25" s="360"/>
      <c r="AB25" s="360"/>
      <c r="AC25" s="360"/>
      <c r="AD25" s="360"/>
      <c r="AE25" s="360"/>
      <c r="AF25" s="360"/>
      <c r="AG25" s="361"/>
      <c r="AH25" s="356" t="s">
        <v>135</v>
      </c>
      <c r="AI25" s="357"/>
      <c r="AJ25" s="357"/>
      <c r="AK25" s="357"/>
      <c r="AL25" s="358"/>
      <c r="AM25" s="356" t="s">
        <v>134</v>
      </c>
      <c r="AN25" s="357"/>
      <c r="AO25" s="357"/>
      <c r="AP25" s="357"/>
      <c r="AQ25" s="357"/>
      <c r="AR25" s="358"/>
      <c r="AS25" s="356" t="s">
        <v>135</v>
      </c>
      <c r="AT25" s="357"/>
      <c r="AU25" s="357"/>
      <c r="AV25" s="357"/>
      <c r="AW25" s="357"/>
      <c r="AX25" s="416"/>
      <c r="AY25" s="429" t="s">
        <v>174</v>
      </c>
      <c r="AZ25" s="430"/>
      <c r="BA25" s="430"/>
      <c r="BB25" s="430"/>
      <c r="BC25" s="430"/>
      <c r="BD25" s="430"/>
      <c r="BE25" s="430"/>
      <c r="BF25" s="430"/>
      <c r="BG25" s="430"/>
      <c r="BH25" s="430"/>
      <c r="BI25" s="430"/>
      <c r="BJ25" s="430"/>
      <c r="BK25" s="430"/>
      <c r="BL25" s="430"/>
      <c r="BM25" s="431"/>
      <c r="BN25" s="432">
        <v>2388271</v>
      </c>
      <c r="BO25" s="433"/>
      <c r="BP25" s="433"/>
      <c r="BQ25" s="433"/>
      <c r="BR25" s="433"/>
      <c r="BS25" s="433"/>
      <c r="BT25" s="433"/>
      <c r="BU25" s="434"/>
      <c r="BV25" s="432">
        <v>1027151</v>
      </c>
      <c r="BW25" s="433"/>
      <c r="BX25" s="433"/>
      <c r="BY25" s="433"/>
      <c r="BZ25" s="433"/>
      <c r="CA25" s="433"/>
      <c r="CB25" s="433"/>
      <c r="CC25" s="434"/>
      <c r="CD25" s="185"/>
      <c r="CE25" s="435"/>
      <c r="CF25" s="435"/>
      <c r="CG25" s="435"/>
      <c r="CH25" s="435"/>
      <c r="CI25" s="435"/>
      <c r="CJ25" s="435"/>
      <c r="CK25" s="435"/>
      <c r="CL25" s="435"/>
      <c r="CM25" s="435"/>
      <c r="CN25" s="435"/>
      <c r="CO25" s="435"/>
      <c r="CP25" s="435"/>
      <c r="CQ25" s="435"/>
      <c r="CR25" s="435"/>
      <c r="CS25" s="436"/>
      <c r="CT25" s="400"/>
      <c r="CU25" s="401"/>
      <c r="CV25" s="401"/>
      <c r="CW25" s="401"/>
      <c r="CX25" s="401"/>
      <c r="CY25" s="401"/>
      <c r="CZ25" s="401"/>
      <c r="DA25" s="402"/>
      <c r="DB25" s="400"/>
      <c r="DC25" s="401"/>
      <c r="DD25" s="401"/>
      <c r="DE25" s="401"/>
      <c r="DF25" s="401"/>
      <c r="DG25" s="401"/>
      <c r="DH25" s="401"/>
      <c r="DI25" s="402"/>
    </row>
    <row r="26" spans="1:113" ht="18.75" customHeight="1" x14ac:dyDescent="0.2">
      <c r="A26" s="172"/>
      <c r="B26" s="382"/>
      <c r="C26" s="383"/>
      <c r="D26" s="384"/>
      <c r="E26" s="359" t="s">
        <v>175</v>
      </c>
      <c r="F26" s="360"/>
      <c r="G26" s="360"/>
      <c r="H26" s="360"/>
      <c r="I26" s="360"/>
      <c r="J26" s="360"/>
      <c r="K26" s="361"/>
      <c r="L26" s="356">
        <v>1</v>
      </c>
      <c r="M26" s="357"/>
      <c r="N26" s="357"/>
      <c r="O26" s="357"/>
      <c r="P26" s="358"/>
      <c r="Q26" s="356">
        <v>5620</v>
      </c>
      <c r="R26" s="357"/>
      <c r="S26" s="357"/>
      <c r="T26" s="357"/>
      <c r="U26" s="357"/>
      <c r="V26" s="358"/>
      <c r="W26" s="446"/>
      <c r="X26" s="383"/>
      <c r="Y26" s="384"/>
      <c r="Z26" s="359" t="s">
        <v>176</v>
      </c>
      <c r="AA26" s="414"/>
      <c r="AB26" s="414"/>
      <c r="AC26" s="414"/>
      <c r="AD26" s="414"/>
      <c r="AE26" s="414"/>
      <c r="AF26" s="414"/>
      <c r="AG26" s="415"/>
      <c r="AH26" s="356">
        <v>4</v>
      </c>
      <c r="AI26" s="357"/>
      <c r="AJ26" s="357"/>
      <c r="AK26" s="357"/>
      <c r="AL26" s="358"/>
      <c r="AM26" s="356">
        <v>12136</v>
      </c>
      <c r="AN26" s="357"/>
      <c r="AO26" s="357"/>
      <c r="AP26" s="357"/>
      <c r="AQ26" s="357"/>
      <c r="AR26" s="358"/>
      <c r="AS26" s="356">
        <v>3034</v>
      </c>
      <c r="AT26" s="357"/>
      <c r="AU26" s="357"/>
      <c r="AV26" s="357"/>
      <c r="AW26" s="357"/>
      <c r="AX26" s="416"/>
      <c r="AY26" s="443" t="s">
        <v>177</v>
      </c>
      <c r="AZ26" s="363"/>
      <c r="BA26" s="363"/>
      <c r="BB26" s="363"/>
      <c r="BC26" s="363"/>
      <c r="BD26" s="363"/>
      <c r="BE26" s="363"/>
      <c r="BF26" s="363"/>
      <c r="BG26" s="363"/>
      <c r="BH26" s="363"/>
      <c r="BI26" s="363"/>
      <c r="BJ26" s="363"/>
      <c r="BK26" s="363"/>
      <c r="BL26" s="363"/>
      <c r="BM26" s="444"/>
      <c r="BN26" s="403" t="s">
        <v>134</v>
      </c>
      <c r="BO26" s="404"/>
      <c r="BP26" s="404"/>
      <c r="BQ26" s="404"/>
      <c r="BR26" s="404"/>
      <c r="BS26" s="404"/>
      <c r="BT26" s="404"/>
      <c r="BU26" s="405"/>
      <c r="BV26" s="403" t="s">
        <v>134</v>
      </c>
      <c r="BW26" s="404"/>
      <c r="BX26" s="404"/>
      <c r="BY26" s="404"/>
      <c r="BZ26" s="404"/>
      <c r="CA26" s="404"/>
      <c r="CB26" s="404"/>
      <c r="CC26" s="405"/>
      <c r="CD26" s="185"/>
      <c r="CE26" s="435"/>
      <c r="CF26" s="435"/>
      <c r="CG26" s="435"/>
      <c r="CH26" s="435"/>
      <c r="CI26" s="435"/>
      <c r="CJ26" s="435"/>
      <c r="CK26" s="435"/>
      <c r="CL26" s="435"/>
      <c r="CM26" s="435"/>
      <c r="CN26" s="435"/>
      <c r="CO26" s="435"/>
      <c r="CP26" s="435"/>
      <c r="CQ26" s="435"/>
      <c r="CR26" s="435"/>
      <c r="CS26" s="436"/>
      <c r="CT26" s="400"/>
      <c r="CU26" s="401"/>
      <c r="CV26" s="401"/>
      <c r="CW26" s="401"/>
      <c r="CX26" s="401"/>
      <c r="CY26" s="401"/>
      <c r="CZ26" s="401"/>
      <c r="DA26" s="402"/>
      <c r="DB26" s="400"/>
      <c r="DC26" s="401"/>
      <c r="DD26" s="401"/>
      <c r="DE26" s="401"/>
      <c r="DF26" s="401"/>
      <c r="DG26" s="401"/>
      <c r="DH26" s="401"/>
      <c r="DI26" s="402"/>
    </row>
    <row r="27" spans="1:113" ht="18.75" customHeight="1" thickBot="1" x14ac:dyDescent="0.25">
      <c r="A27" s="172"/>
      <c r="B27" s="382"/>
      <c r="C27" s="383"/>
      <c r="D27" s="384"/>
      <c r="E27" s="359" t="s">
        <v>178</v>
      </c>
      <c r="F27" s="360"/>
      <c r="G27" s="360"/>
      <c r="H27" s="360"/>
      <c r="I27" s="360"/>
      <c r="J27" s="360"/>
      <c r="K27" s="361"/>
      <c r="L27" s="356">
        <v>1</v>
      </c>
      <c r="M27" s="357"/>
      <c r="N27" s="357"/>
      <c r="O27" s="357"/>
      <c r="P27" s="358"/>
      <c r="Q27" s="356">
        <v>2710</v>
      </c>
      <c r="R27" s="357"/>
      <c r="S27" s="357"/>
      <c r="T27" s="357"/>
      <c r="U27" s="357"/>
      <c r="V27" s="358"/>
      <c r="W27" s="446"/>
      <c r="X27" s="383"/>
      <c r="Y27" s="384"/>
      <c r="Z27" s="359" t="s">
        <v>179</v>
      </c>
      <c r="AA27" s="360"/>
      <c r="AB27" s="360"/>
      <c r="AC27" s="360"/>
      <c r="AD27" s="360"/>
      <c r="AE27" s="360"/>
      <c r="AF27" s="360"/>
      <c r="AG27" s="361"/>
      <c r="AH27" s="356">
        <v>2</v>
      </c>
      <c r="AI27" s="357"/>
      <c r="AJ27" s="357"/>
      <c r="AK27" s="357"/>
      <c r="AL27" s="358"/>
      <c r="AM27" s="356" t="s">
        <v>180</v>
      </c>
      <c r="AN27" s="357"/>
      <c r="AO27" s="357"/>
      <c r="AP27" s="357"/>
      <c r="AQ27" s="357"/>
      <c r="AR27" s="358"/>
      <c r="AS27" s="356" t="s">
        <v>181</v>
      </c>
      <c r="AT27" s="357"/>
      <c r="AU27" s="357"/>
      <c r="AV27" s="357"/>
      <c r="AW27" s="357"/>
      <c r="AX27" s="416"/>
      <c r="AY27" s="440" t="s">
        <v>182</v>
      </c>
      <c r="AZ27" s="441"/>
      <c r="BA27" s="441"/>
      <c r="BB27" s="441"/>
      <c r="BC27" s="441"/>
      <c r="BD27" s="441"/>
      <c r="BE27" s="441"/>
      <c r="BF27" s="441"/>
      <c r="BG27" s="441"/>
      <c r="BH27" s="441"/>
      <c r="BI27" s="441"/>
      <c r="BJ27" s="441"/>
      <c r="BK27" s="441"/>
      <c r="BL27" s="441"/>
      <c r="BM27" s="442"/>
      <c r="BN27" s="437">
        <v>27574</v>
      </c>
      <c r="BO27" s="438"/>
      <c r="BP27" s="438"/>
      <c r="BQ27" s="438"/>
      <c r="BR27" s="438"/>
      <c r="BS27" s="438"/>
      <c r="BT27" s="438"/>
      <c r="BU27" s="439"/>
      <c r="BV27" s="437">
        <v>27573</v>
      </c>
      <c r="BW27" s="438"/>
      <c r="BX27" s="438"/>
      <c r="BY27" s="438"/>
      <c r="BZ27" s="438"/>
      <c r="CA27" s="438"/>
      <c r="CB27" s="438"/>
      <c r="CC27" s="439"/>
      <c r="CD27" s="187"/>
      <c r="CE27" s="435"/>
      <c r="CF27" s="435"/>
      <c r="CG27" s="435"/>
      <c r="CH27" s="435"/>
      <c r="CI27" s="435"/>
      <c r="CJ27" s="435"/>
      <c r="CK27" s="435"/>
      <c r="CL27" s="435"/>
      <c r="CM27" s="435"/>
      <c r="CN27" s="435"/>
      <c r="CO27" s="435"/>
      <c r="CP27" s="435"/>
      <c r="CQ27" s="435"/>
      <c r="CR27" s="435"/>
      <c r="CS27" s="436"/>
      <c r="CT27" s="400"/>
      <c r="CU27" s="401"/>
      <c r="CV27" s="401"/>
      <c r="CW27" s="401"/>
      <c r="CX27" s="401"/>
      <c r="CY27" s="401"/>
      <c r="CZ27" s="401"/>
      <c r="DA27" s="402"/>
      <c r="DB27" s="400"/>
      <c r="DC27" s="401"/>
      <c r="DD27" s="401"/>
      <c r="DE27" s="401"/>
      <c r="DF27" s="401"/>
      <c r="DG27" s="401"/>
      <c r="DH27" s="401"/>
      <c r="DI27" s="402"/>
    </row>
    <row r="28" spans="1:113" ht="18.75" customHeight="1" x14ac:dyDescent="0.2">
      <c r="A28" s="172"/>
      <c r="B28" s="382"/>
      <c r="C28" s="383"/>
      <c r="D28" s="384"/>
      <c r="E28" s="359" t="s">
        <v>183</v>
      </c>
      <c r="F28" s="360"/>
      <c r="G28" s="360"/>
      <c r="H28" s="360"/>
      <c r="I28" s="360"/>
      <c r="J28" s="360"/>
      <c r="K28" s="361"/>
      <c r="L28" s="356">
        <v>1</v>
      </c>
      <c r="M28" s="357"/>
      <c r="N28" s="357"/>
      <c r="O28" s="357"/>
      <c r="P28" s="358"/>
      <c r="Q28" s="356">
        <v>2170</v>
      </c>
      <c r="R28" s="357"/>
      <c r="S28" s="357"/>
      <c r="T28" s="357"/>
      <c r="U28" s="357"/>
      <c r="V28" s="358"/>
      <c r="W28" s="446"/>
      <c r="X28" s="383"/>
      <c r="Y28" s="384"/>
      <c r="Z28" s="359" t="s">
        <v>184</v>
      </c>
      <c r="AA28" s="360"/>
      <c r="AB28" s="360"/>
      <c r="AC28" s="360"/>
      <c r="AD28" s="360"/>
      <c r="AE28" s="360"/>
      <c r="AF28" s="360"/>
      <c r="AG28" s="361"/>
      <c r="AH28" s="356" t="s">
        <v>134</v>
      </c>
      <c r="AI28" s="357"/>
      <c r="AJ28" s="357"/>
      <c r="AK28" s="357"/>
      <c r="AL28" s="358"/>
      <c r="AM28" s="356" t="s">
        <v>134</v>
      </c>
      <c r="AN28" s="357"/>
      <c r="AO28" s="357"/>
      <c r="AP28" s="357"/>
      <c r="AQ28" s="357"/>
      <c r="AR28" s="358"/>
      <c r="AS28" s="356" t="s">
        <v>134</v>
      </c>
      <c r="AT28" s="357"/>
      <c r="AU28" s="357"/>
      <c r="AV28" s="357"/>
      <c r="AW28" s="357"/>
      <c r="AX28" s="416"/>
      <c r="AY28" s="420" t="s">
        <v>185</v>
      </c>
      <c r="AZ28" s="421"/>
      <c r="BA28" s="421"/>
      <c r="BB28" s="422"/>
      <c r="BC28" s="429" t="s">
        <v>48</v>
      </c>
      <c r="BD28" s="430"/>
      <c r="BE28" s="430"/>
      <c r="BF28" s="430"/>
      <c r="BG28" s="430"/>
      <c r="BH28" s="430"/>
      <c r="BI28" s="430"/>
      <c r="BJ28" s="430"/>
      <c r="BK28" s="430"/>
      <c r="BL28" s="430"/>
      <c r="BM28" s="431"/>
      <c r="BN28" s="432">
        <v>1849705</v>
      </c>
      <c r="BO28" s="433"/>
      <c r="BP28" s="433"/>
      <c r="BQ28" s="433"/>
      <c r="BR28" s="433"/>
      <c r="BS28" s="433"/>
      <c r="BT28" s="433"/>
      <c r="BU28" s="434"/>
      <c r="BV28" s="432">
        <v>1692504</v>
      </c>
      <c r="BW28" s="433"/>
      <c r="BX28" s="433"/>
      <c r="BY28" s="433"/>
      <c r="BZ28" s="433"/>
      <c r="CA28" s="433"/>
      <c r="CB28" s="433"/>
      <c r="CC28" s="434"/>
      <c r="CD28" s="185"/>
      <c r="CE28" s="435"/>
      <c r="CF28" s="435"/>
      <c r="CG28" s="435"/>
      <c r="CH28" s="435"/>
      <c r="CI28" s="435"/>
      <c r="CJ28" s="435"/>
      <c r="CK28" s="435"/>
      <c r="CL28" s="435"/>
      <c r="CM28" s="435"/>
      <c r="CN28" s="435"/>
      <c r="CO28" s="435"/>
      <c r="CP28" s="435"/>
      <c r="CQ28" s="435"/>
      <c r="CR28" s="435"/>
      <c r="CS28" s="436"/>
      <c r="CT28" s="400"/>
      <c r="CU28" s="401"/>
      <c r="CV28" s="401"/>
      <c r="CW28" s="401"/>
      <c r="CX28" s="401"/>
      <c r="CY28" s="401"/>
      <c r="CZ28" s="401"/>
      <c r="DA28" s="402"/>
      <c r="DB28" s="400"/>
      <c r="DC28" s="401"/>
      <c r="DD28" s="401"/>
      <c r="DE28" s="401"/>
      <c r="DF28" s="401"/>
      <c r="DG28" s="401"/>
      <c r="DH28" s="401"/>
      <c r="DI28" s="402"/>
    </row>
    <row r="29" spans="1:113" ht="18.75" customHeight="1" x14ac:dyDescent="0.2">
      <c r="A29" s="172"/>
      <c r="B29" s="382"/>
      <c r="C29" s="383"/>
      <c r="D29" s="384"/>
      <c r="E29" s="359" t="s">
        <v>186</v>
      </c>
      <c r="F29" s="360"/>
      <c r="G29" s="360"/>
      <c r="H29" s="360"/>
      <c r="I29" s="360"/>
      <c r="J29" s="360"/>
      <c r="K29" s="361"/>
      <c r="L29" s="356">
        <v>14</v>
      </c>
      <c r="M29" s="357"/>
      <c r="N29" s="357"/>
      <c r="O29" s="357"/>
      <c r="P29" s="358"/>
      <c r="Q29" s="356">
        <v>2020</v>
      </c>
      <c r="R29" s="357"/>
      <c r="S29" s="357"/>
      <c r="T29" s="357"/>
      <c r="U29" s="357"/>
      <c r="V29" s="358"/>
      <c r="W29" s="447"/>
      <c r="X29" s="448"/>
      <c r="Y29" s="449"/>
      <c r="Z29" s="359" t="s">
        <v>187</v>
      </c>
      <c r="AA29" s="360"/>
      <c r="AB29" s="360"/>
      <c r="AC29" s="360"/>
      <c r="AD29" s="360"/>
      <c r="AE29" s="360"/>
      <c r="AF29" s="360"/>
      <c r="AG29" s="361"/>
      <c r="AH29" s="356">
        <v>194</v>
      </c>
      <c r="AI29" s="357"/>
      <c r="AJ29" s="357"/>
      <c r="AK29" s="357"/>
      <c r="AL29" s="358"/>
      <c r="AM29" s="356">
        <v>617420</v>
      </c>
      <c r="AN29" s="357"/>
      <c r="AO29" s="357"/>
      <c r="AP29" s="357"/>
      <c r="AQ29" s="357"/>
      <c r="AR29" s="358"/>
      <c r="AS29" s="356">
        <v>3183</v>
      </c>
      <c r="AT29" s="357"/>
      <c r="AU29" s="357"/>
      <c r="AV29" s="357"/>
      <c r="AW29" s="357"/>
      <c r="AX29" s="416"/>
      <c r="AY29" s="423"/>
      <c r="AZ29" s="424"/>
      <c r="BA29" s="424"/>
      <c r="BB29" s="425"/>
      <c r="BC29" s="417" t="s">
        <v>188</v>
      </c>
      <c r="BD29" s="418"/>
      <c r="BE29" s="418"/>
      <c r="BF29" s="418"/>
      <c r="BG29" s="418"/>
      <c r="BH29" s="418"/>
      <c r="BI29" s="418"/>
      <c r="BJ29" s="418"/>
      <c r="BK29" s="418"/>
      <c r="BL29" s="418"/>
      <c r="BM29" s="419"/>
      <c r="BN29" s="403">
        <v>293455</v>
      </c>
      <c r="BO29" s="404"/>
      <c r="BP29" s="404"/>
      <c r="BQ29" s="404"/>
      <c r="BR29" s="404"/>
      <c r="BS29" s="404"/>
      <c r="BT29" s="404"/>
      <c r="BU29" s="405"/>
      <c r="BV29" s="403">
        <v>253445</v>
      </c>
      <c r="BW29" s="404"/>
      <c r="BX29" s="404"/>
      <c r="BY29" s="404"/>
      <c r="BZ29" s="404"/>
      <c r="CA29" s="404"/>
      <c r="CB29" s="404"/>
      <c r="CC29" s="405"/>
      <c r="CD29" s="187"/>
      <c r="CE29" s="435"/>
      <c r="CF29" s="435"/>
      <c r="CG29" s="435"/>
      <c r="CH29" s="435"/>
      <c r="CI29" s="435"/>
      <c r="CJ29" s="435"/>
      <c r="CK29" s="435"/>
      <c r="CL29" s="435"/>
      <c r="CM29" s="435"/>
      <c r="CN29" s="435"/>
      <c r="CO29" s="435"/>
      <c r="CP29" s="435"/>
      <c r="CQ29" s="435"/>
      <c r="CR29" s="435"/>
      <c r="CS29" s="436"/>
      <c r="CT29" s="400"/>
      <c r="CU29" s="401"/>
      <c r="CV29" s="401"/>
      <c r="CW29" s="401"/>
      <c r="CX29" s="401"/>
      <c r="CY29" s="401"/>
      <c r="CZ29" s="401"/>
      <c r="DA29" s="402"/>
      <c r="DB29" s="400"/>
      <c r="DC29" s="401"/>
      <c r="DD29" s="401"/>
      <c r="DE29" s="401"/>
      <c r="DF29" s="401"/>
      <c r="DG29" s="401"/>
      <c r="DH29" s="401"/>
      <c r="DI29" s="402"/>
    </row>
    <row r="30" spans="1:113" ht="18.75" customHeight="1" thickBot="1" x14ac:dyDescent="0.25">
      <c r="A30" s="172"/>
      <c r="B30" s="385"/>
      <c r="C30" s="386"/>
      <c r="D30" s="387"/>
      <c r="E30" s="364"/>
      <c r="F30" s="365"/>
      <c r="G30" s="365"/>
      <c r="H30" s="365"/>
      <c r="I30" s="365"/>
      <c r="J30" s="365"/>
      <c r="K30" s="366"/>
      <c r="L30" s="367"/>
      <c r="M30" s="368"/>
      <c r="N30" s="368"/>
      <c r="O30" s="368"/>
      <c r="P30" s="369"/>
      <c r="Q30" s="367"/>
      <c r="R30" s="368"/>
      <c r="S30" s="368"/>
      <c r="T30" s="368"/>
      <c r="U30" s="368"/>
      <c r="V30" s="369"/>
      <c r="W30" s="370" t="s">
        <v>189</v>
      </c>
      <c r="X30" s="371"/>
      <c r="Y30" s="371"/>
      <c r="Z30" s="371"/>
      <c r="AA30" s="371"/>
      <c r="AB30" s="371"/>
      <c r="AC30" s="371"/>
      <c r="AD30" s="371"/>
      <c r="AE30" s="371"/>
      <c r="AF30" s="371"/>
      <c r="AG30" s="372"/>
      <c r="AH30" s="373">
        <v>99.6</v>
      </c>
      <c r="AI30" s="374"/>
      <c r="AJ30" s="374"/>
      <c r="AK30" s="374"/>
      <c r="AL30" s="374"/>
      <c r="AM30" s="374"/>
      <c r="AN30" s="374"/>
      <c r="AO30" s="374"/>
      <c r="AP30" s="374"/>
      <c r="AQ30" s="374"/>
      <c r="AR30" s="374"/>
      <c r="AS30" s="374"/>
      <c r="AT30" s="374"/>
      <c r="AU30" s="374"/>
      <c r="AV30" s="374"/>
      <c r="AW30" s="374"/>
      <c r="AX30" s="375"/>
      <c r="AY30" s="426"/>
      <c r="AZ30" s="427"/>
      <c r="BA30" s="427"/>
      <c r="BB30" s="428"/>
      <c r="BC30" s="376" t="s">
        <v>50</v>
      </c>
      <c r="BD30" s="377"/>
      <c r="BE30" s="377"/>
      <c r="BF30" s="377"/>
      <c r="BG30" s="377"/>
      <c r="BH30" s="377"/>
      <c r="BI30" s="377"/>
      <c r="BJ30" s="377"/>
      <c r="BK30" s="377"/>
      <c r="BL30" s="377"/>
      <c r="BM30" s="378"/>
      <c r="BN30" s="437">
        <v>2242341</v>
      </c>
      <c r="BO30" s="438"/>
      <c r="BP30" s="438"/>
      <c r="BQ30" s="438"/>
      <c r="BR30" s="438"/>
      <c r="BS30" s="438"/>
      <c r="BT30" s="438"/>
      <c r="BU30" s="439"/>
      <c r="BV30" s="437">
        <v>2037634</v>
      </c>
      <c r="BW30" s="438"/>
      <c r="BX30" s="438"/>
      <c r="BY30" s="438"/>
      <c r="BZ30" s="438"/>
      <c r="CA30" s="438"/>
      <c r="CB30" s="438"/>
      <c r="CC30" s="439"/>
      <c r="CD30" s="188"/>
      <c r="CE30" s="189"/>
      <c r="CF30" s="189"/>
      <c r="CG30" s="189"/>
      <c r="CH30" s="189"/>
      <c r="CI30" s="189"/>
      <c r="CJ30" s="189"/>
      <c r="CK30" s="189"/>
      <c r="CL30" s="189"/>
      <c r="CM30" s="189"/>
      <c r="CN30" s="189"/>
      <c r="CO30" s="189"/>
      <c r="CP30" s="189"/>
      <c r="CQ30" s="189"/>
      <c r="CR30" s="189"/>
      <c r="CS30" s="190"/>
      <c r="CT30" s="191"/>
      <c r="CU30" s="192"/>
      <c r="CV30" s="192"/>
      <c r="CW30" s="192"/>
      <c r="CX30" s="192"/>
      <c r="CY30" s="192"/>
      <c r="CZ30" s="192"/>
      <c r="DA30" s="193"/>
      <c r="DB30" s="191"/>
      <c r="DC30" s="192"/>
      <c r="DD30" s="192"/>
      <c r="DE30" s="192"/>
      <c r="DF30" s="192"/>
      <c r="DG30" s="192"/>
      <c r="DH30" s="192"/>
      <c r="DI30" s="193"/>
    </row>
    <row r="31" spans="1:113" ht="13.5" customHeight="1" x14ac:dyDescent="0.2">
      <c r="A31" s="172"/>
      <c r="B31" s="194"/>
      <c r="DI31" s="195"/>
    </row>
    <row r="32" spans="1:113" ht="13.5" customHeight="1" x14ac:dyDescent="0.2">
      <c r="A32" s="172"/>
      <c r="B32" s="196"/>
      <c r="C32" s="362" t="s">
        <v>190</v>
      </c>
      <c r="D32" s="362"/>
      <c r="E32" s="362"/>
      <c r="F32" s="362"/>
      <c r="G32" s="362"/>
      <c r="H32" s="362"/>
      <c r="I32" s="362"/>
      <c r="J32" s="362"/>
      <c r="K32" s="362"/>
      <c r="L32" s="362"/>
      <c r="M32" s="362"/>
      <c r="N32" s="362"/>
      <c r="O32" s="362"/>
      <c r="P32" s="362"/>
      <c r="Q32" s="362"/>
      <c r="R32" s="362"/>
      <c r="S32" s="362"/>
      <c r="U32" s="363" t="s">
        <v>191</v>
      </c>
      <c r="V32" s="363"/>
      <c r="W32" s="363"/>
      <c r="X32" s="363"/>
      <c r="Y32" s="363"/>
      <c r="Z32" s="363"/>
      <c r="AA32" s="363"/>
      <c r="AB32" s="363"/>
      <c r="AC32" s="363"/>
      <c r="AD32" s="363"/>
      <c r="AE32" s="363"/>
      <c r="AF32" s="363"/>
      <c r="AG32" s="363"/>
      <c r="AH32" s="363"/>
      <c r="AI32" s="363"/>
      <c r="AJ32" s="363"/>
      <c r="AK32" s="363"/>
      <c r="AM32" s="363" t="s">
        <v>192</v>
      </c>
      <c r="AN32" s="363"/>
      <c r="AO32" s="363"/>
      <c r="AP32" s="363"/>
      <c r="AQ32" s="363"/>
      <c r="AR32" s="363"/>
      <c r="AS32" s="363"/>
      <c r="AT32" s="363"/>
      <c r="AU32" s="363"/>
      <c r="AV32" s="363"/>
      <c r="AW32" s="363"/>
      <c r="AX32" s="363"/>
      <c r="AY32" s="363"/>
      <c r="AZ32" s="363"/>
      <c r="BA32" s="363"/>
      <c r="BB32" s="363"/>
      <c r="BC32" s="363"/>
      <c r="BE32" s="363" t="s">
        <v>193</v>
      </c>
      <c r="BF32" s="363"/>
      <c r="BG32" s="363"/>
      <c r="BH32" s="363"/>
      <c r="BI32" s="363"/>
      <c r="BJ32" s="363"/>
      <c r="BK32" s="363"/>
      <c r="BL32" s="363"/>
      <c r="BM32" s="363"/>
      <c r="BN32" s="363"/>
      <c r="BO32" s="363"/>
      <c r="BP32" s="363"/>
      <c r="BQ32" s="363"/>
      <c r="BR32" s="363"/>
      <c r="BS32" s="363"/>
      <c r="BT32" s="363"/>
      <c r="BU32" s="363"/>
      <c r="BW32" s="363" t="s">
        <v>194</v>
      </c>
      <c r="BX32" s="363"/>
      <c r="BY32" s="363"/>
      <c r="BZ32" s="363"/>
      <c r="CA32" s="363"/>
      <c r="CB32" s="363"/>
      <c r="CC32" s="363"/>
      <c r="CD32" s="363"/>
      <c r="CE32" s="363"/>
      <c r="CF32" s="363"/>
      <c r="CG32" s="363"/>
      <c r="CH32" s="363"/>
      <c r="CI32" s="363"/>
      <c r="CJ32" s="363"/>
      <c r="CK32" s="363"/>
      <c r="CL32" s="363"/>
      <c r="CM32" s="363"/>
      <c r="CO32" s="363" t="s">
        <v>195</v>
      </c>
      <c r="CP32" s="363"/>
      <c r="CQ32" s="363"/>
      <c r="CR32" s="363"/>
      <c r="CS32" s="363"/>
      <c r="CT32" s="363"/>
      <c r="CU32" s="363"/>
      <c r="CV32" s="363"/>
      <c r="CW32" s="363"/>
      <c r="CX32" s="363"/>
      <c r="CY32" s="363"/>
      <c r="CZ32" s="363"/>
      <c r="DA32" s="363"/>
      <c r="DB32" s="363"/>
      <c r="DC32" s="363"/>
      <c r="DD32" s="363"/>
      <c r="DE32" s="363"/>
      <c r="DI32" s="195"/>
    </row>
    <row r="33" spans="1:113" ht="13.5" customHeight="1" x14ac:dyDescent="0.2">
      <c r="A33" s="172"/>
      <c r="B33" s="196"/>
      <c r="C33" s="355" t="s">
        <v>196</v>
      </c>
      <c r="D33" s="355"/>
      <c r="E33" s="354" t="s">
        <v>197</v>
      </c>
      <c r="F33" s="354"/>
      <c r="G33" s="354"/>
      <c r="H33" s="354"/>
      <c r="I33" s="354"/>
      <c r="J33" s="354"/>
      <c r="K33" s="354"/>
      <c r="L33" s="354"/>
      <c r="M33" s="354"/>
      <c r="N33" s="354"/>
      <c r="O33" s="354"/>
      <c r="P33" s="354"/>
      <c r="Q33" s="354"/>
      <c r="R33" s="354"/>
      <c r="S33" s="354"/>
      <c r="T33" s="197"/>
      <c r="U33" s="355" t="s">
        <v>198</v>
      </c>
      <c r="V33" s="355"/>
      <c r="W33" s="354" t="s">
        <v>199</v>
      </c>
      <c r="X33" s="354"/>
      <c r="Y33" s="354"/>
      <c r="Z33" s="354"/>
      <c r="AA33" s="354"/>
      <c r="AB33" s="354"/>
      <c r="AC33" s="354"/>
      <c r="AD33" s="354"/>
      <c r="AE33" s="354"/>
      <c r="AF33" s="354"/>
      <c r="AG33" s="354"/>
      <c r="AH33" s="354"/>
      <c r="AI33" s="354"/>
      <c r="AJ33" s="354"/>
      <c r="AK33" s="354"/>
      <c r="AL33" s="197"/>
      <c r="AM33" s="355" t="s">
        <v>200</v>
      </c>
      <c r="AN33" s="355"/>
      <c r="AO33" s="354" t="s">
        <v>199</v>
      </c>
      <c r="AP33" s="354"/>
      <c r="AQ33" s="354"/>
      <c r="AR33" s="354"/>
      <c r="AS33" s="354"/>
      <c r="AT33" s="354"/>
      <c r="AU33" s="354"/>
      <c r="AV33" s="354"/>
      <c r="AW33" s="354"/>
      <c r="AX33" s="354"/>
      <c r="AY33" s="354"/>
      <c r="AZ33" s="354"/>
      <c r="BA33" s="354"/>
      <c r="BB33" s="354"/>
      <c r="BC33" s="354"/>
      <c r="BD33" s="198"/>
      <c r="BE33" s="354" t="s">
        <v>201</v>
      </c>
      <c r="BF33" s="354"/>
      <c r="BG33" s="354" t="s">
        <v>202</v>
      </c>
      <c r="BH33" s="354"/>
      <c r="BI33" s="354"/>
      <c r="BJ33" s="354"/>
      <c r="BK33" s="354"/>
      <c r="BL33" s="354"/>
      <c r="BM33" s="354"/>
      <c r="BN33" s="354"/>
      <c r="BO33" s="354"/>
      <c r="BP33" s="354"/>
      <c r="BQ33" s="354"/>
      <c r="BR33" s="354"/>
      <c r="BS33" s="354"/>
      <c r="BT33" s="354"/>
      <c r="BU33" s="354"/>
      <c r="BV33" s="198"/>
      <c r="BW33" s="355" t="s">
        <v>201</v>
      </c>
      <c r="BX33" s="355"/>
      <c r="BY33" s="354" t="s">
        <v>203</v>
      </c>
      <c r="BZ33" s="354"/>
      <c r="CA33" s="354"/>
      <c r="CB33" s="354"/>
      <c r="CC33" s="354"/>
      <c r="CD33" s="354"/>
      <c r="CE33" s="354"/>
      <c r="CF33" s="354"/>
      <c r="CG33" s="354"/>
      <c r="CH33" s="354"/>
      <c r="CI33" s="354"/>
      <c r="CJ33" s="354"/>
      <c r="CK33" s="354"/>
      <c r="CL33" s="354"/>
      <c r="CM33" s="354"/>
      <c r="CN33" s="197"/>
      <c r="CO33" s="355" t="s">
        <v>204</v>
      </c>
      <c r="CP33" s="355"/>
      <c r="CQ33" s="354" t="s">
        <v>205</v>
      </c>
      <c r="CR33" s="354"/>
      <c r="CS33" s="354"/>
      <c r="CT33" s="354"/>
      <c r="CU33" s="354"/>
      <c r="CV33" s="354"/>
      <c r="CW33" s="354"/>
      <c r="CX33" s="354"/>
      <c r="CY33" s="354"/>
      <c r="CZ33" s="354"/>
      <c r="DA33" s="354"/>
      <c r="DB33" s="354"/>
      <c r="DC33" s="354"/>
      <c r="DD33" s="354"/>
      <c r="DE33" s="354"/>
      <c r="DF33" s="197"/>
      <c r="DG33" s="353" t="s">
        <v>206</v>
      </c>
      <c r="DH33" s="353"/>
      <c r="DI33" s="199"/>
    </row>
    <row r="34" spans="1:113" ht="32.25" customHeight="1" x14ac:dyDescent="0.2">
      <c r="A34" s="172"/>
      <c r="B34" s="196"/>
      <c r="C34" s="351">
        <f>IF(E34="","",1)</f>
        <v>1</v>
      </c>
      <c r="D34" s="351"/>
      <c r="E34" s="352" t="str">
        <f>IF('各会計、関係団体の財政状況及び健全化判断比率'!B7="","",'各会計、関係団体の財政状況及び健全化判断比率'!B7)</f>
        <v>一般会計</v>
      </c>
      <c r="F34" s="352"/>
      <c r="G34" s="352"/>
      <c r="H34" s="352"/>
      <c r="I34" s="352"/>
      <c r="J34" s="352"/>
      <c r="K34" s="352"/>
      <c r="L34" s="352"/>
      <c r="M34" s="352"/>
      <c r="N34" s="352"/>
      <c r="O34" s="352"/>
      <c r="P34" s="352"/>
      <c r="Q34" s="352"/>
      <c r="R34" s="352"/>
      <c r="S34" s="352"/>
      <c r="T34" s="172"/>
      <c r="U34" s="351">
        <f>IF(W34="","",MAX(C34:D43)+1)</f>
        <v>2</v>
      </c>
      <c r="V34" s="351"/>
      <c r="W34" s="352" t="str">
        <f>IF('各会計、関係団体の財政状況及び健全化判断比率'!B28="","",'各会計、関係団体の財政状況及び健全化判断比率'!B28)</f>
        <v>国民健康保険特別会計</v>
      </c>
      <c r="X34" s="352"/>
      <c r="Y34" s="352"/>
      <c r="Z34" s="352"/>
      <c r="AA34" s="352"/>
      <c r="AB34" s="352"/>
      <c r="AC34" s="352"/>
      <c r="AD34" s="352"/>
      <c r="AE34" s="352"/>
      <c r="AF34" s="352"/>
      <c r="AG34" s="352"/>
      <c r="AH34" s="352"/>
      <c r="AI34" s="352"/>
      <c r="AJ34" s="352"/>
      <c r="AK34" s="352"/>
      <c r="AL34" s="172"/>
      <c r="AM34" s="351">
        <f>IF(AO34="","",MAX(C34:D43,U34:V43)+1)</f>
        <v>5</v>
      </c>
      <c r="AN34" s="351"/>
      <c r="AO34" s="352" t="str">
        <f>IF('各会計、関係団体の財政状況及び健全化判断比率'!B31="","",'各会計、関係団体の財政状況及び健全化判断比率'!B31)</f>
        <v>病院事業会計</v>
      </c>
      <c r="AP34" s="352"/>
      <c r="AQ34" s="352"/>
      <c r="AR34" s="352"/>
      <c r="AS34" s="352"/>
      <c r="AT34" s="352"/>
      <c r="AU34" s="352"/>
      <c r="AV34" s="352"/>
      <c r="AW34" s="352"/>
      <c r="AX34" s="352"/>
      <c r="AY34" s="352"/>
      <c r="AZ34" s="352"/>
      <c r="BA34" s="352"/>
      <c r="BB34" s="352"/>
      <c r="BC34" s="352"/>
      <c r="BD34" s="172"/>
      <c r="BE34" s="351">
        <f>IF(BG34="","",MAX(C34:D43,U34:V43,AM34:AN43)+1)</f>
        <v>6</v>
      </c>
      <c r="BF34" s="351"/>
      <c r="BG34" s="352" t="str">
        <f>IF('各会計、関係団体の財政状況及び健全化判断比率'!B32="","",'各会計、関係団体の財政状況及び健全化判断比率'!B32)</f>
        <v>農業集落排水事業特別会計</v>
      </c>
      <c r="BH34" s="352"/>
      <c r="BI34" s="352"/>
      <c r="BJ34" s="352"/>
      <c r="BK34" s="352"/>
      <c r="BL34" s="352"/>
      <c r="BM34" s="352"/>
      <c r="BN34" s="352"/>
      <c r="BO34" s="352"/>
      <c r="BP34" s="352"/>
      <c r="BQ34" s="352"/>
      <c r="BR34" s="352"/>
      <c r="BS34" s="352"/>
      <c r="BT34" s="352"/>
      <c r="BU34" s="352"/>
      <c r="BV34" s="172"/>
      <c r="BW34" s="351">
        <f>IF(BY34="","",MAX(C34:D43,U34:V43,AM34:AN43,BE34:BF43)+1)</f>
        <v>8</v>
      </c>
      <c r="BX34" s="351"/>
      <c r="BY34" s="352" t="str">
        <f>IF('各会計、関係団体の財政状況及び健全化判断比率'!B68="","",'各会計、関係団体の財政状況及び健全化判断比率'!B68)</f>
        <v>山武郡市広域行政組合（一般会計）</v>
      </c>
      <c r="BZ34" s="352"/>
      <c r="CA34" s="352"/>
      <c r="CB34" s="352"/>
      <c r="CC34" s="352"/>
      <c r="CD34" s="352"/>
      <c r="CE34" s="352"/>
      <c r="CF34" s="352"/>
      <c r="CG34" s="352"/>
      <c r="CH34" s="352"/>
      <c r="CI34" s="352"/>
      <c r="CJ34" s="352"/>
      <c r="CK34" s="352"/>
      <c r="CL34" s="352"/>
      <c r="CM34" s="352"/>
      <c r="CN34" s="172"/>
      <c r="CO34" s="351" t="str">
        <f>IF(CQ34="","",MAX(C34:D43,U34:V43,AM34:AN43,BE34:BF43,BW34:BX43)+1)</f>
        <v/>
      </c>
      <c r="CP34" s="351"/>
      <c r="CQ34" s="352" t="str">
        <f>IF('各会計、関係団体の財政状況及び健全化判断比率'!BS7="","",'各会計、関係団体の財政状況及び健全化判断比率'!BS7)</f>
        <v/>
      </c>
      <c r="CR34" s="352"/>
      <c r="CS34" s="352"/>
      <c r="CT34" s="352"/>
      <c r="CU34" s="352"/>
      <c r="CV34" s="352"/>
      <c r="CW34" s="352"/>
      <c r="CX34" s="352"/>
      <c r="CY34" s="352"/>
      <c r="CZ34" s="352"/>
      <c r="DA34" s="352"/>
      <c r="DB34" s="352"/>
      <c r="DC34" s="352"/>
      <c r="DD34" s="352"/>
      <c r="DE34" s="352"/>
      <c r="DG34" s="349" t="str">
        <f>IF('各会計、関係団体の財政状況及び健全化判断比率'!BR7="","",'各会計、関係団体の財政状況及び健全化判断比率'!BR7)</f>
        <v/>
      </c>
      <c r="DH34" s="349"/>
      <c r="DI34" s="199"/>
    </row>
    <row r="35" spans="1:113" ht="32.25" customHeight="1" x14ac:dyDescent="0.2">
      <c r="A35" s="172"/>
      <c r="B35" s="196"/>
      <c r="C35" s="351" t="str">
        <f>IF(E35="","",C34+1)</f>
        <v/>
      </c>
      <c r="D35" s="351"/>
      <c r="E35" s="352" t="str">
        <f>IF('各会計、関係団体の財政状況及び健全化判断比率'!B8="","",'各会計、関係団体の財政状況及び健全化判断比率'!B8)</f>
        <v/>
      </c>
      <c r="F35" s="352"/>
      <c r="G35" s="352"/>
      <c r="H35" s="352"/>
      <c r="I35" s="352"/>
      <c r="J35" s="352"/>
      <c r="K35" s="352"/>
      <c r="L35" s="352"/>
      <c r="M35" s="352"/>
      <c r="N35" s="352"/>
      <c r="O35" s="352"/>
      <c r="P35" s="352"/>
      <c r="Q35" s="352"/>
      <c r="R35" s="352"/>
      <c r="S35" s="352"/>
      <c r="T35" s="172"/>
      <c r="U35" s="351">
        <f>IF(W35="","",U34+1)</f>
        <v>3</v>
      </c>
      <c r="V35" s="351"/>
      <c r="W35" s="352" t="str">
        <f>IF('各会計、関係団体の財政状況及び健全化判断比率'!B29="","",'各会計、関係団体の財政状況及び健全化判断比率'!B29)</f>
        <v>介護保険特別会計</v>
      </c>
      <c r="X35" s="352"/>
      <c r="Y35" s="352"/>
      <c r="Z35" s="352"/>
      <c r="AA35" s="352"/>
      <c r="AB35" s="352"/>
      <c r="AC35" s="352"/>
      <c r="AD35" s="352"/>
      <c r="AE35" s="352"/>
      <c r="AF35" s="352"/>
      <c r="AG35" s="352"/>
      <c r="AH35" s="352"/>
      <c r="AI35" s="352"/>
      <c r="AJ35" s="352"/>
      <c r="AK35" s="352"/>
      <c r="AL35" s="172"/>
      <c r="AM35" s="351" t="str">
        <f t="shared" ref="AM35:AM43" si="0">IF(AO35="","",AM34+1)</f>
        <v/>
      </c>
      <c r="AN35" s="351"/>
      <c r="AO35" s="352"/>
      <c r="AP35" s="352"/>
      <c r="AQ35" s="352"/>
      <c r="AR35" s="352"/>
      <c r="AS35" s="352"/>
      <c r="AT35" s="352"/>
      <c r="AU35" s="352"/>
      <c r="AV35" s="352"/>
      <c r="AW35" s="352"/>
      <c r="AX35" s="352"/>
      <c r="AY35" s="352"/>
      <c r="AZ35" s="352"/>
      <c r="BA35" s="352"/>
      <c r="BB35" s="352"/>
      <c r="BC35" s="352"/>
      <c r="BD35" s="172"/>
      <c r="BE35" s="351">
        <f t="shared" ref="BE35:BE43" si="1">IF(BG35="","",BE34+1)</f>
        <v>7</v>
      </c>
      <c r="BF35" s="351"/>
      <c r="BG35" s="352" t="str">
        <f>IF('各会計、関係団体の財政状況及び健全化判断比率'!B33="","",'各会計、関係団体の財政状況及び健全化判断比率'!B33)</f>
        <v>東陽食肉センター特別会計</v>
      </c>
      <c r="BH35" s="352"/>
      <c r="BI35" s="352"/>
      <c r="BJ35" s="352"/>
      <c r="BK35" s="352"/>
      <c r="BL35" s="352"/>
      <c r="BM35" s="352"/>
      <c r="BN35" s="352"/>
      <c r="BO35" s="352"/>
      <c r="BP35" s="352"/>
      <c r="BQ35" s="352"/>
      <c r="BR35" s="352"/>
      <c r="BS35" s="352"/>
      <c r="BT35" s="352"/>
      <c r="BU35" s="352"/>
      <c r="BV35" s="172"/>
      <c r="BW35" s="351">
        <f t="shared" ref="BW35:BW43" si="2">IF(BY35="","",BW34+1)</f>
        <v>9</v>
      </c>
      <c r="BX35" s="351"/>
      <c r="BY35" s="352" t="str">
        <f>IF('各会計、関係団体の財政状況及び健全化判断比率'!B69="","",'各会計、関係団体の財政状況及び健全化判断比率'!B69)</f>
        <v>千葉県市町村総合事務組合（一般会計）</v>
      </c>
      <c r="BZ35" s="352"/>
      <c r="CA35" s="352"/>
      <c r="CB35" s="352"/>
      <c r="CC35" s="352"/>
      <c r="CD35" s="352"/>
      <c r="CE35" s="352"/>
      <c r="CF35" s="352"/>
      <c r="CG35" s="352"/>
      <c r="CH35" s="352"/>
      <c r="CI35" s="352"/>
      <c r="CJ35" s="352"/>
      <c r="CK35" s="352"/>
      <c r="CL35" s="352"/>
      <c r="CM35" s="352"/>
      <c r="CN35" s="172"/>
      <c r="CO35" s="351" t="str">
        <f t="shared" ref="CO35:CO43" si="3">IF(CQ35="","",CO34+1)</f>
        <v/>
      </c>
      <c r="CP35" s="351"/>
      <c r="CQ35" s="352" t="str">
        <f>IF('各会計、関係団体の財政状況及び健全化判断比率'!BS8="","",'各会計、関係団体の財政状況及び健全化判断比率'!BS8)</f>
        <v/>
      </c>
      <c r="CR35" s="352"/>
      <c r="CS35" s="352"/>
      <c r="CT35" s="352"/>
      <c r="CU35" s="352"/>
      <c r="CV35" s="352"/>
      <c r="CW35" s="352"/>
      <c r="CX35" s="352"/>
      <c r="CY35" s="352"/>
      <c r="CZ35" s="352"/>
      <c r="DA35" s="352"/>
      <c r="DB35" s="352"/>
      <c r="DC35" s="352"/>
      <c r="DD35" s="352"/>
      <c r="DE35" s="352"/>
      <c r="DG35" s="349" t="str">
        <f>IF('各会計、関係団体の財政状況及び健全化判断比率'!BR8="","",'各会計、関係団体の財政状況及び健全化判断比率'!BR8)</f>
        <v/>
      </c>
      <c r="DH35" s="349"/>
      <c r="DI35" s="199"/>
    </row>
    <row r="36" spans="1:113" ht="32.25" customHeight="1" x14ac:dyDescent="0.2">
      <c r="A36" s="172"/>
      <c r="B36" s="196"/>
      <c r="C36" s="351" t="str">
        <f>IF(E36="","",C35+1)</f>
        <v/>
      </c>
      <c r="D36" s="351"/>
      <c r="E36" s="352" t="str">
        <f>IF('各会計、関係団体の財政状況及び健全化判断比率'!B9="","",'各会計、関係団体の財政状況及び健全化判断比率'!B9)</f>
        <v/>
      </c>
      <c r="F36" s="352"/>
      <c r="G36" s="352"/>
      <c r="H36" s="352"/>
      <c r="I36" s="352"/>
      <c r="J36" s="352"/>
      <c r="K36" s="352"/>
      <c r="L36" s="352"/>
      <c r="M36" s="352"/>
      <c r="N36" s="352"/>
      <c r="O36" s="352"/>
      <c r="P36" s="352"/>
      <c r="Q36" s="352"/>
      <c r="R36" s="352"/>
      <c r="S36" s="352"/>
      <c r="T36" s="172"/>
      <c r="U36" s="351">
        <f t="shared" ref="U36:U43" si="4">IF(W36="","",U35+1)</f>
        <v>4</v>
      </c>
      <c r="V36" s="351"/>
      <c r="W36" s="352" t="str">
        <f>IF('各会計、関係団体の財政状況及び健全化判断比率'!B30="","",'各会計、関係団体の財政状況及び健全化判断比率'!B30)</f>
        <v>後期高齢者医療特別会計</v>
      </c>
      <c r="X36" s="352"/>
      <c r="Y36" s="352"/>
      <c r="Z36" s="352"/>
      <c r="AA36" s="352"/>
      <c r="AB36" s="352"/>
      <c r="AC36" s="352"/>
      <c r="AD36" s="352"/>
      <c r="AE36" s="352"/>
      <c r="AF36" s="352"/>
      <c r="AG36" s="352"/>
      <c r="AH36" s="352"/>
      <c r="AI36" s="352"/>
      <c r="AJ36" s="352"/>
      <c r="AK36" s="352"/>
      <c r="AL36" s="172"/>
      <c r="AM36" s="351" t="str">
        <f t="shared" si="0"/>
        <v/>
      </c>
      <c r="AN36" s="351"/>
      <c r="AO36" s="352"/>
      <c r="AP36" s="352"/>
      <c r="AQ36" s="352"/>
      <c r="AR36" s="352"/>
      <c r="AS36" s="352"/>
      <c r="AT36" s="352"/>
      <c r="AU36" s="352"/>
      <c r="AV36" s="352"/>
      <c r="AW36" s="352"/>
      <c r="AX36" s="352"/>
      <c r="AY36" s="352"/>
      <c r="AZ36" s="352"/>
      <c r="BA36" s="352"/>
      <c r="BB36" s="352"/>
      <c r="BC36" s="352"/>
      <c r="BD36" s="172"/>
      <c r="BE36" s="351" t="str">
        <f t="shared" si="1"/>
        <v/>
      </c>
      <c r="BF36" s="351"/>
      <c r="BG36" s="352"/>
      <c r="BH36" s="352"/>
      <c r="BI36" s="352"/>
      <c r="BJ36" s="352"/>
      <c r="BK36" s="352"/>
      <c r="BL36" s="352"/>
      <c r="BM36" s="352"/>
      <c r="BN36" s="352"/>
      <c r="BO36" s="352"/>
      <c r="BP36" s="352"/>
      <c r="BQ36" s="352"/>
      <c r="BR36" s="352"/>
      <c r="BS36" s="352"/>
      <c r="BT36" s="352"/>
      <c r="BU36" s="352"/>
      <c r="BV36" s="172"/>
      <c r="BW36" s="351">
        <f t="shared" si="2"/>
        <v>10</v>
      </c>
      <c r="BX36" s="351"/>
      <c r="BY36" s="352" t="str">
        <f>IF('各会計、関係団体の財政状況及び健全化判断比率'!B70="","",'各会計、関係団体の財政状況及び健全化判断比率'!B70)</f>
        <v>千葉県市町村総合事務組合（千葉県自治会館管理運営特別会計）</v>
      </c>
      <c r="BZ36" s="352"/>
      <c r="CA36" s="352"/>
      <c r="CB36" s="352"/>
      <c r="CC36" s="352"/>
      <c r="CD36" s="352"/>
      <c r="CE36" s="352"/>
      <c r="CF36" s="352"/>
      <c r="CG36" s="352"/>
      <c r="CH36" s="352"/>
      <c r="CI36" s="352"/>
      <c r="CJ36" s="352"/>
      <c r="CK36" s="352"/>
      <c r="CL36" s="352"/>
      <c r="CM36" s="352"/>
      <c r="CN36" s="172"/>
      <c r="CO36" s="351" t="str">
        <f t="shared" si="3"/>
        <v/>
      </c>
      <c r="CP36" s="351"/>
      <c r="CQ36" s="352" t="str">
        <f>IF('各会計、関係団体の財政状況及び健全化判断比率'!BS9="","",'各会計、関係団体の財政状況及び健全化判断比率'!BS9)</f>
        <v/>
      </c>
      <c r="CR36" s="352"/>
      <c r="CS36" s="352"/>
      <c r="CT36" s="352"/>
      <c r="CU36" s="352"/>
      <c r="CV36" s="352"/>
      <c r="CW36" s="352"/>
      <c r="CX36" s="352"/>
      <c r="CY36" s="352"/>
      <c r="CZ36" s="352"/>
      <c r="DA36" s="352"/>
      <c r="DB36" s="352"/>
      <c r="DC36" s="352"/>
      <c r="DD36" s="352"/>
      <c r="DE36" s="352"/>
      <c r="DG36" s="349" t="str">
        <f>IF('各会計、関係団体の財政状況及び健全化判断比率'!BR9="","",'各会計、関係団体の財政状況及び健全化判断比率'!BR9)</f>
        <v/>
      </c>
      <c r="DH36" s="349"/>
      <c r="DI36" s="199"/>
    </row>
    <row r="37" spans="1:113" ht="32.25" customHeight="1" x14ac:dyDescent="0.2">
      <c r="A37" s="172"/>
      <c r="B37" s="196"/>
      <c r="C37" s="351" t="str">
        <f>IF(E37="","",C36+1)</f>
        <v/>
      </c>
      <c r="D37" s="351"/>
      <c r="E37" s="352" t="str">
        <f>IF('各会計、関係団体の財政状況及び健全化判断比率'!B10="","",'各会計、関係団体の財政状況及び健全化判断比率'!B10)</f>
        <v/>
      </c>
      <c r="F37" s="352"/>
      <c r="G37" s="352"/>
      <c r="H37" s="352"/>
      <c r="I37" s="352"/>
      <c r="J37" s="352"/>
      <c r="K37" s="352"/>
      <c r="L37" s="352"/>
      <c r="M37" s="352"/>
      <c r="N37" s="352"/>
      <c r="O37" s="352"/>
      <c r="P37" s="352"/>
      <c r="Q37" s="352"/>
      <c r="R37" s="352"/>
      <c r="S37" s="352"/>
      <c r="T37" s="172"/>
      <c r="U37" s="351" t="str">
        <f t="shared" si="4"/>
        <v/>
      </c>
      <c r="V37" s="351"/>
      <c r="W37" s="352"/>
      <c r="X37" s="352"/>
      <c r="Y37" s="352"/>
      <c r="Z37" s="352"/>
      <c r="AA37" s="352"/>
      <c r="AB37" s="352"/>
      <c r="AC37" s="352"/>
      <c r="AD37" s="352"/>
      <c r="AE37" s="352"/>
      <c r="AF37" s="352"/>
      <c r="AG37" s="352"/>
      <c r="AH37" s="352"/>
      <c r="AI37" s="352"/>
      <c r="AJ37" s="352"/>
      <c r="AK37" s="352"/>
      <c r="AL37" s="172"/>
      <c r="AM37" s="351" t="str">
        <f t="shared" si="0"/>
        <v/>
      </c>
      <c r="AN37" s="351"/>
      <c r="AO37" s="352"/>
      <c r="AP37" s="352"/>
      <c r="AQ37" s="352"/>
      <c r="AR37" s="352"/>
      <c r="AS37" s="352"/>
      <c r="AT37" s="352"/>
      <c r="AU37" s="352"/>
      <c r="AV37" s="352"/>
      <c r="AW37" s="352"/>
      <c r="AX37" s="352"/>
      <c r="AY37" s="352"/>
      <c r="AZ37" s="352"/>
      <c r="BA37" s="352"/>
      <c r="BB37" s="352"/>
      <c r="BC37" s="352"/>
      <c r="BD37" s="172"/>
      <c r="BE37" s="351" t="str">
        <f t="shared" si="1"/>
        <v/>
      </c>
      <c r="BF37" s="351"/>
      <c r="BG37" s="352"/>
      <c r="BH37" s="352"/>
      <c r="BI37" s="352"/>
      <c r="BJ37" s="352"/>
      <c r="BK37" s="352"/>
      <c r="BL37" s="352"/>
      <c r="BM37" s="352"/>
      <c r="BN37" s="352"/>
      <c r="BO37" s="352"/>
      <c r="BP37" s="352"/>
      <c r="BQ37" s="352"/>
      <c r="BR37" s="352"/>
      <c r="BS37" s="352"/>
      <c r="BT37" s="352"/>
      <c r="BU37" s="352"/>
      <c r="BV37" s="172"/>
      <c r="BW37" s="351">
        <f t="shared" si="2"/>
        <v>11</v>
      </c>
      <c r="BX37" s="351"/>
      <c r="BY37" s="352" t="str">
        <f>IF('各会計、関係団体の財政状況及び健全化判断比率'!B71="","",'各会計、関係団体の財政状況及び健全化判断比率'!B71)</f>
        <v>千葉県市町村総合事務組合（千葉県自治研修センター特別会計）</v>
      </c>
      <c r="BZ37" s="352"/>
      <c r="CA37" s="352"/>
      <c r="CB37" s="352"/>
      <c r="CC37" s="352"/>
      <c r="CD37" s="352"/>
      <c r="CE37" s="352"/>
      <c r="CF37" s="352"/>
      <c r="CG37" s="352"/>
      <c r="CH37" s="352"/>
      <c r="CI37" s="352"/>
      <c r="CJ37" s="352"/>
      <c r="CK37" s="352"/>
      <c r="CL37" s="352"/>
      <c r="CM37" s="352"/>
      <c r="CN37" s="172"/>
      <c r="CO37" s="351" t="str">
        <f t="shared" si="3"/>
        <v/>
      </c>
      <c r="CP37" s="351"/>
      <c r="CQ37" s="352" t="str">
        <f>IF('各会計、関係団体の財政状況及び健全化判断比率'!BS10="","",'各会計、関係団体の財政状況及び健全化判断比率'!BS10)</f>
        <v/>
      </c>
      <c r="CR37" s="352"/>
      <c r="CS37" s="352"/>
      <c r="CT37" s="352"/>
      <c r="CU37" s="352"/>
      <c r="CV37" s="352"/>
      <c r="CW37" s="352"/>
      <c r="CX37" s="352"/>
      <c r="CY37" s="352"/>
      <c r="CZ37" s="352"/>
      <c r="DA37" s="352"/>
      <c r="DB37" s="352"/>
      <c r="DC37" s="352"/>
      <c r="DD37" s="352"/>
      <c r="DE37" s="352"/>
      <c r="DG37" s="349" t="str">
        <f>IF('各会計、関係団体の財政状況及び健全化判断比率'!BR10="","",'各会計、関係団体の財政状況及び健全化判断比率'!BR10)</f>
        <v/>
      </c>
      <c r="DH37" s="349"/>
      <c r="DI37" s="199"/>
    </row>
    <row r="38" spans="1:113" ht="32.25" customHeight="1" x14ac:dyDescent="0.2">
      <c r="A38" s="172"/>
      <c r="B38" s="196"/>
      <c r="C38" s="351" t="str">
        <f t="shared" ref="C38:C43" si="5">IF(E38="","",C37+1)</f>
        <v/>
      </c>
      <c r="D38" s="351"/>
      <c r="E38" s="352" t="str">
        <f>IF('各会計、関係団体の財政状況及び健全化判断比率'!B11="","",'各会計、関係団体の財政状況及び健全化判断比率'!B11)</f>
        <v/>
      </c>
      <c r="F38" s="352"/>
      <c r="G38" s="352"/>
      <c r="H38" s="352"/>
      <c r="I38" s="352"/>
      <c r="J38" s="352"/>
      <c r="K38" s="352"/>
      <c r="L38" s="352"/>
      <c r="M38" s="352"/>
      <c r="N38" s="352"/>
      <c r="O38" s="352"/>
      <c r="P38" s="352"/>
      <c r="Q38" s="352"/>
      <c r="R38" s="352"/>
      <c r="S38" s="352"/>
      <c r="T38" s="172"/>
      <c r="U38" s="351" t="str">
        <f t="shared" si="4"/>
        <v/>
      </c>
      <c r="V38" s="351"/>
      <c r="W38" s="352"/>
      <c r="X38" s="352"/>
      <c r="Y38" s="352"/>
      <c r="Z38" s="352"/>
      <c r="AA38" s="352"/>
      <c r="AB38" s="352"/>
      <c r="AC38" s="352"/>
      <c r="AD38" s="352"/>
      <c r="AE38" s="352"/>
      <c r="AF38" s="352"/>
      <c r="AG38" s="352"/>
      <c r="AH38" s="352"/>
      <c r="AI38" s="352"/>
      <c r="AJ38" s="352"/>
      <c r="AK38" s="352"/>
      <c r="AL38" s="172"/>
      <c r="AM38" s="351" t="str">
        <f t="shared" si="0"/>
        <v/>
      </c>
      <c r="AN38" s="351"/>
      <c r="AO38" s="352"/>
      <c r="AP38" s="352"/>
      <c r="AQ38" s="352"/>
      <c r="AR38" s="352"/>
      <c r="AS38" s="352"/>
      <c r="AT38" s="352"/>
      <c r="AU38" s="352"/>
      <c r="AV38" s="352"/>
      <c r="AW38" s="352"/>
      <c r="AX38" s="352"/>
      <c r="AY38" s="352"/>
      <c r="AZ38" s="352"/>
      <c r="BA38" s="352"/>
      <c r="BB38" s="352"/>
      <c r="BC38" s="352"/>
      <c r="BD38" s="172"/>
      <c r="BE38" s="351" t="str">
        <f t="shared" si="1"/>
        <v/>
      </c>
      <c r="BF38" s="351"/>
      <c r="BG38" s="352"/>
      <c r="BH38" s="352"/>
      <c r="BI38" s="352"/>
      <c r="BJ38" s="352"/>
      <c r="BK38" s="352"/>
      <c r="BL38" s="352"/>
      <c r="BM38" s="352"/>
      <c r="BN38" s="352"/>
      <c r="BO38" s="352"/>
      <c r="BP38" s="352"/>
      <c r="BQ38" s="352"/>
      <c r="BR38" s="352"/>
      <c r="BS38" s="352"/>
      <c r="BT38" s="352"/>
      <c r="BU38" s="352"/>
      <c r="BV38" s="172"/>
      <c r="BW38" s="351">
        <f t="shared" si="2"/>
        <v>12</v>
      </c>
      <c r="BX38" s="351"/>
      <c r="BY38" s="352" t="str">
        <f>IF('各会計、関係団体の財政状況及び健全化判断比率'!B72="","",'各会計、関係団体の財政状況及び健全化判断比率'!B72)</f>
        <v>千葉県市町村総合事務組合（千葉県市町村交通災害共済特別会計）</v>
      </c>
      <c r="BZ38" s="352"/>
      <c r="CA38" s="352"/>
      <c r="CB38" s="352"/>
      <c r="CC38" s="352"/>
      <c r="CD38" s="352"/>
      <c r="CE38" s="352"/>
      <c r="CF38" s="352"/>
      <c r="CG38" s="352"/>
      <c r="CH38" s="352"/>
      <c r="CI38" s="352"/>
      <c r="CJ38" s="352"/>
      <c r="CK38" s="352"/>
      <c r="CL38" s="352"/>
      <c r="CM38" s="352"/>
      <c r="CN38" s="172"/>
      <c r="CO38" s="351" t="str">
        <f t="shared" si="3"/>
        <v/>
      </c>
      <c r="CP38" s="351"/>
      <c r="CQ38" s="352" t="str">
        <f>IF('各会計、関係団体の財政状況及び健全化判断比率'!BS11="","",'各会計、関係団体の財政状況及び健全化判断比率'!BS11)</f>
        <v/>
      </c>
      <c r="CR38" s="352"/>
      <c r="CS38" s="352"/>
      <c r="CT38" s="352"/>
      <c r="CU38" s="352"/>
      <c r="CV38" s="352"/>
      <c r="CW38" s="352"/>
      <c r="CX38" s="352"/>
      <c r="CY38" s="352"/>
      <c r="CZ38" s="352"/>
      <c r="DA38" s="352"/>
      <c r="DB38" s="352"/>
      <c r="DC38" s="352"/>
      <c r="DD38" s="352"/>
      <c r="DE38" s="352"/>
      <c r="DG38" s="349" t="str">
        <f>IF('各会計、関係団体の財政状況及び健全化判断比率'!BR11="","",'各会計、関係団体の財政状況及び健全化判断比率'!BR11)</f>
        <v/>
      </c>
      <c r="DH38" s="349"/>
      <c r="DI38" s="199"/>
    </row>
    <row r="39" spans="1:113" ht="32.25" customHeight="1" x14ac:dyDescent="0.2">
      <c r="A39" s="172"/>
      <c r="B39" s="196"/>
      <c r="C39" s="351" t="str">
        <f t="shared" si="5"/>
        <v/>
      </c>
      <c r="D39" s="351"/>
      <c r="E39" s="352" t="str">
        <f>IF('各会計、関係団体の財政状況及び健全化判断比率'!B12="","",'各会計、関係団体の財政状況及び健全化判断比率'!B12)</f>
        <v/>
      </c>
      <c r="F39" s="352"/>
      <c r="G39" s="352"/>
      <c r="H39" s="352"/>
      <c r="I39" s="352"/>
      <c r="J39" s="352"/>
      <c r="K39" s="352"/>
      <c r="L39" s="352"/>
      <c r="M39" s="352"/>
      <c r="N39" s="352"/>
      <c r="O39" s="352"/>
      <c r="P39" s="352"/>
      <c r="Q39" s="352"/>
      <c r="R39" s="352"/>
      <c r="S39" s="352"/>
      <c r="T39" s="172"/>
      <c r="U39" s="351" t="str">
        <f t="shared" si="4"/>
        <v/>
      </c>
      <c r="V39" s="351"/>
      <c r="W39" s="352"/>
      <c r="X39" s="352"/>
      <c r="Y39" s="352"/>
      <c r="Z39" s="352"/>
      <c r="AA39" s="352"/>
      <c r="AB39" s="352"/>
      <c r="AC39" s="352"/>
      <c r="AD39" s="352"/>
      <c r="AE39" s="352"/>
      <c r="AF39" s="352"/>
      <c r="AG39" s="352"/>
      <c r="AH39" s="352"/>
      <c r="AI39" s="352"/>
      <c r="AJ39" s="352"/>
      <c r="AK39" s="352"/>
      <c r="AL39" s="172"/>
      <c r="AM39" s="351" t="str">
        <f t="shared" si="0"/>
        <v/>
      </c>
      <c r="AN39" s="351"/>
      <c r="AO39" s="352"/>
      <c r="AP39" s="352"/>
      <c r="AQ39" s="352"/>
      <c r="AR39" s="352"/>
      <c r="AS39" s="352"/>
      <c r="AT39" s="352"/>
      <c r="AU39" s="352"/>
      <c r="AV39" s="352"/>
      <c r="AW39" s="352"/>
      <c r="AX39" s="352"/>
      <c r="AY39" s="352"/>
      <c r="AZ39" s="352"/>
      <c r="BA39" s="352"/>
      <c r="BB39" s="352"/>
      <c r="BC39" s="352"/>
      <c r="BD39" s="172"/>
      <c r="BE39" s="351" t="str">
        <f t="shared" si="1"/>
        <v/>
      </c>
      <c r="BF39" s="351"/>
      <c r="BG39" s="352"/>
      <c r="BH39" s="352"/>
      <c r="BI39" s="352"/>
      <c r="BJ39" s="352"/>
      <c r="BK39" s="352"/>
      <c r="BL39" s="352"/>
      <c r="BM39" s="352"/>
      <c r="BN39" s="352"/>
      <c r="BO39" s="352"/>
      <c r="BP39" s="352"/>
      <c r="BQ39" s="352"/>
      <c r="BR39" s="352"/>
      <c r="BS39" s="352"/>
      <c r="BT39" s="352"/>
      <c r="BU39" s="352"/>
      <c r="BV39" s="172"/>
      <c r="BW39" s="351">
        <f t="shared" si="2"/>
        <v>13</v>
      </c>
      <c r="BX39" s="351"/>
      <c r="BY39" s="352" t="str">
        <f>IF('各会計、関係団体の財政状況及び健全化判断比率'!B73="","",'各会計、関係団体の財政状況及び健全化判断比率'!B73)</f>
        <v>東総衛生組合（一般会計）</v>
      </c>
      <c r="BZ39" s="352"/>
      <c r="CA39" s="352"/>
      <c r="CB39" s="352"/>
      <c r="CC39" s="352"/>
      <c r="CD39" s="352"/>
      <c r="CE39" s="352"/>
      <c r="CF39" s="352"/>
      <c r="CG39" s="352"/>
      <c r="CH39" s="352"/>
      <c r="CI39" s="352"/>
      <c r="CJ39" s="352"/>
      <c r="CK39" s="352"/>
      <c r="CL39" s="352"/>
      <c r="CM39" s="352"/>
      <c r="CN39" s="172"/>
      <c r="CO39" s="351" t="str">
        <f t="shared" si="3"/>
        <v/>
      </c>
      <c r="CP39" s="351"/>
      <c r="CQ39" s="352" t="str">
        <f>IF('各会計、関係団体の財政状況及び健全化判断比率'!BS12="","",'各会計、関係団体の財政状況及び健全化判断比率'!BS12)</f>
        <v/>
      </c>
      <c r="CR39" s="352"/>
      <c r="CS39" s="352"/>
      <c r="CT39" s="352"/>
      <c r="CU39" s="352"/>
      <c r="CV39" s="352"/>
      <c r="CW39" s="352"/>
      <c r="CX39" s="352"/>
      <c r="CY39" s="352"/>
      <c r="CZ39" s="352"/>
      <c r="DA39" s="352"/>
      <c r="DB39" s="352"/>
      <c r="DC39" s="352"/>
      <c r="DD39" s="352"/>
      <c r="DE39" s="352"/>
      <c r="DG39" s="349" t="str">
        <f>IF('各会計、関係団体の財政状況及び健全化判断比率'!BR12="","",'各会計、関係団体の財政状況及び健全化判断比率'!BR12)</f>
        <v/>
      </c>
      <c r="DH39" s="349"/>
      <c r="DI39" s="199"/>
    </row>
    <row r="40" spans="1:113" ht="32.25" customHeight="1" x14ac:dyDescent="0.2">
      <c r="A40" s="172"/>
      <c r="B40" s="196"/>
      <c r="C40" s="351" t="str">
        <f t="shared" si="5"/>
        <v/>
      </c>
      <c r="D40" s="351"/>
      <c r="E40" s="352" t="str">
        <f>IF('各会計、関係団体の財政状況及び健全化判断比率'!B13="","",'各会計、関係団体の財政状況及び健全化判断比率'!B13)</f>
        <v/>
      </c>
      <c r="F40" s="352"/>
      <c r="G40" s="352"/>
      <c r="H40" s="352"/>
      <c r="I40" s="352"/>
      <c r="J40" s="352"/>
      <c r="K40" s="352"/>
      <c r="L40" s="352"/>
      <c r="M40" s="352"/>
      <c r="N40" s="352"/>
      <c r="O40" s="352"/>
      <c r="P40" s="352"/>
      <c r="Q40" s="352"/>
      <c r="R40" s="352"/>
      <c r="S40" s="352"/>
      <c r="T40" s="172"/>
      <c r="U40" s="351" t="str">
        <f t="shared" si="4"/>
        <v/>
      </c>
      <c r="V40" s="351"/>
      <c r="W40" s="352"/>
      <c r="X40" s="352"/>
      <c r="Y40" s="352"/>
      <c r="Z40" s="352"/>
      <c r="AA40" s="352"/>
      <c r="AB40" s="352"/>
      <c r="AC40" s="352"/>
      <c r="AD40" s="352"/>
      <c r="AE40" s="352"/>
      <c r="AF40" s="352"/>
      <c r="AG40" s="352"/>
      <c r="AH40" s="352"/>
      <c r="AI40" s="352"/>
      <c r="AJ40" s="352"/>
      <c r="AK40" s="352"/>
      <c r="AL40" s="172"/>
      <c r="AM40" s="351" t="str">
        <f t="shared" si="0"/>
        <v/>
      </c>
      <c r="AN40" s="351"/>
      <c r="AO40" s="352"/>
      <c r="AP40" s="352"/>
      <c r="AQ40" s="352"/>
      <c r="AR40" s="352"/>
      <c r="AS40" s="352"/>
      <c r="AT40" s="352"/>
      <c r="AU40" s="352"/>
      <c r="AV40" s="352"/>
      <c r="AW40" s="352"/>
      <c r="AX40" s="352"/>
      <c r="AY40" s="352"/>
      <c r="AZ40" s="352"/>
      <c r="BA40" s="352"/>
      <c r="BB40" s="352"/>
      <c r="BC40" s="352"/>
      <c r="BD40" s="172"/>
      <c r="BE40" s="351" t="str">
        <f t="shared" si="1"/>
        <v/>
      </c>
      <c r="BF40" s="351"/>
      <c r="BG40" s="352"/>
      <c r="BH40" s="352"/>
      <c r="BI40" s="352"/>
      <c r="BJ40" s="352"/>
      <c r="BK40" s="352"/>
      <c r="BL40" s="352"/>
      <c r="BM40" s="352"/>
      <c r="BN40" s="352"/>
      <c r="BO40" s="352"/>
      <c r="BP40" s="352"/>
      <c r="BQ40" s="352"/>
      <c r="BR40" s="352"/>
      <c r="BS40" s="352"/>
      <c r="BT40" s="352"/>
      <c r="BU40" s="352"/>
      <c r="BV40" s="172"/>
      <c r="BW40" s="351">
        <f t="shared" si="2"/>
        <v>14</v>
      </c>
      <c r="BX40" s="351"/>
      <c r="BY40" s="352" t="str">
        <f>IF('各会計、関係団体の財政状況及び健全化判断比率'!B74="","",'各会計、関係団体の財政状況及び健全化判断比率'!B74)</f>
        <v>山武郡市環境衛生組合（一般会計）</v>
      </c>
      <c r="BZ40" s="352"/>
      <c r="CA40" s="352"/>
      <c r="CB40" s="352"/>
      <c r="CC40" s="352"/>
      <c r="CD40" s="352"/>
      <c r="CE40" s="352"/>
      <c r="CF40" s="352"/>
      <c r="CG40" s="352"/>
      <c r="CH40" s="352"/>
      <c r="CI40" s="352"/>
      <c r="CJ40" s="352"/>
      <c r="CK40" s="352"/>
      <c r="CL40" s="352"/>
      <c r="CM40" s="352"/>
      <c r="CN40" s="172"/>
      <c r="CO40" s="351" t="str">
        <f t="shared" si="3"/>
        <v/>
      </c>
      <c r="CP40" s="351"/>
      <c r="CQ40" s="352" t="str">
        <f>IF('各会計、関係団体の財政状況及び健全化判断比率'!BS13="","",'各会計、関係団体の財政状況及び健全化判断比率'!BS13)</f>
        <v/>
      </c>
      <c r="CR40" s="352"/>
      <c r="CS40" s="352"/>
      <c r="CT40" s="352"/>
      <c r="CU40" s="352"/>
      <c r="CV40" s="352"/>
      <c r="CW40" s="352"/>
      <c r="CX40" s="352"/>
      <c r="CY40" s="352"/>
      <c r="CZ40" s="352"/>
      <c r="DA40" s="352"/>
      <c r="DB40" s="352"/>
      <c r="DC40" s="352"/>
      <c r="DD40" s="352"/>
      <c r="DE40" s="352"/>
      <c r="DG40" s="349" t="str">
        <f>IF('各会計、関係団体の財政状況及び健全化判断比率'!BR13="","",'各会計、関係団体の財政状況及び健全化判断比率'!BR13)</f>
        <v/>
      </c>
      <c r="DH40" s="349"/>
      <c r="DI40" s="199"/>
    </row>
    <row r="41" spans="1:113" ht="32.25" customHeight="1" x14ac:dyDescent="0.2">
      <c r="A41" s="172"/>
      <c r="B41" s="196"/>
      <c r="C41" s="351" t="str">
        <f t="shared" si="5"/>
        <v/>
      </c>
      <c r="D41" s="351"/>
      <c r="E41" s="352" t="str">
        <f>IF('各会計、関係団体の財政状況及び健全化判断比率'!B14="","",'各会計、関係団体の財政状況及び健全化判断比率'!B14)</f>
        <v/>
      </c>
      <c r="F41" s="352"/>
      <c r="G41" s="352"/>
      <c r="H41" s="352"/>
      <c r="I41" s="352"/>
      <c r="J41" s="352"/>
      <c r="K41" s="352"/>
      <c r="L41" s="352"/>
      <c r="M41" s="352"/>
      <c r="N41" s="352"/>
      <c r="O41" s="352"/>
      <c r="P41" s="352"/>
      <c r="Q41" s="352"/>
      <c r="R41" s="352"/>
      <c r="S41" s="352"/>
      <c r="T41" s="172"/>
      <c r="U41" s="351" t="str">
        <f t="shared" si="4"/>
        <v/>
      </c>
      <c r="V41" s="351"/>
      <c r="W41" s="352"/>
      <c r="X41" s="352"/>
      <c r="Y41" s="352"/>
      <c r="Z41" s="352"/>
      <c r="AA41" s="352"/>
      <c r="AB41" s="352"/>
      <c r="AC41" s="352"/>
      <c r="AD41" s="352"/>
      <c r="AE41" s="352"/>
      <c r="AF41" s="352"/>
      <c r="AG41" s="352"/>
      <c r="AH41" s="352"/>
      <c r="AI41" s="352"/>
      <c r="AJ41" s="352"/>
      <c r="AK41" s="352"/>
      <c r="AL41" s="172"/>
      <c r="AM41" s="351" t="str">
        <f t="shared" si="0"/>
        <v/>
      </c>
      <c r="AN41" s="351"/>
      <c r="AO41" s="352"/>
      <c r="AP41" s="352"/>
      <c r="AQ41" s="352"/>
      <c r="AR41" s="352"/>
      <c r="AS41" s="352"/>
      <c r="AT41" s="352"/>
      <c r="AU41" s="352"/>
      <c r="AV41" s="352"/>
      <c r="AW41" s="352"/>
      <c r="AX41" s="352"/>
      <c r="AY41" s="352"/>
      <c r="AZ41" s="352"/>
      <c r="BA41" s="352"/>
      <c r="BB41" s="352"/>
      <c r="BC41" s="352"/>
      <c r="BD41" s="172"/>
      <c r="BE41" s="351" t="str">
        <f t="shared" si="1"/>
        <v/>
      </c>
      <c r="BF41" s="351"/>
      <c r="BG41" s="352"/>
      <c r="BH41" s="352"/>
      <c r="BI41" s="352"/>
      <c r="BJ41" s="352"/>
      <c r="BK41" s="352"/>
      <c r="BL41" s="352"/>
      <c r="BM41" s="352"/>
      <c r="BN41" s="352"/>
      <c r="BO41" s="352"/>
      <c r="BP41" s="352"/>
      <c r="BQ41" s="352"/>
      <c r="BR41" s="352"/>
      <c r="BS41" s="352"/>
      <c r="BT41" s="352"/>
      <c r="BU41" s="352"/>
      <c r="BV41" s="172"/>
      <c r="BW41" s="351">
        <f t="shared" si="2"/>
        <v>15</v>
      </c>
      <c r="BX41" s="351"/>
      <c r="BY41" s="352" t="str">
        <f>IF('各会計、関係団体の財政状況及び健全化判断比率'!B75="","",'各会計、関係団体の財政状況及び健全化判断比率'!B75)</f>
        <v>匝瑳市ほか二町環境衛生組合（一般会計）</v>
      </c>
      <c r="BZ41" s="352"/>
      <c r="CA41" s="352"/>
      <c r="CB41" s="352"/>
      <c r="CC41" s="352"/>
      <c r="CD41" s="352"/>
      <c r="CE41" s="352"/>
      <c r="CF41" s="352"/>
      <c r="CG41" s="352"/>
      <c r="CH41" s="352"/>
      <c r="CI41" s="352"/>
      <c r="CJ41" s="352"/>
      <c r="CK41" s="352"/>
      <c r="CL41" s="352"/>
      <c r="CM41" s="352"/>
      <c r="CN41" s="172"/>
      <c r="CO41" s="351" t="str">
        <f t="shared" si="3"/>
        <v/>
      </c>
      <c r="CP41" s="351"/>
      <c r="CQ41" s="352" t="str">
        <f>IF('各会計、関係団体の財政状況及び健全化判断比率'!BS14="","",'各会計、関係団体の財政状況及び健全化判断比率'!BS14)</f>
        <v/>
      </c>
      <c r="CR41" s="352"/>
      <c r="CS41" s="352"/>
      <c r="CT41" s="352"/>
      <c r="CU41" s="352"/>
      <c r="CV41" s="352"/>
      <c r="CW41" s="352"/>
      <c r="CX41" s="352"/>
      <c r="CY41" s="352"/>
      <c r="CZ41" s="352"/>
      <c r="DA41" s="352"/>
      <c r="DB41" s="352"/>
      <c r="DC41" s="352"/>
      <c r="DD41" s="352"/>
      <c r="DE41" s="352"/>
      <c r="DG41" s="349" t="str">
        <f>IF('各会計、関係団体の財政状況及び健全化判断比率'!BR14="","",'各会計、関係団体の財政状況及び健全化判断比率'!BR14)</f>
        <v/>
      </c>
      <c r="DH41" s="349"/>
      <c r="DI41" s="199"/>
    </row>
    <row r="42" spans="1:113" ht="32.25" customHeight="1" x14ac:dyDescent="0.2">
      <c r="B42" s="196"/>
      <c r="C42" s="351" t="str">
        <f t="shared" si="5"/>
        <v/>
      </c>
      <c r="D42" s="351"/>
      <c r="E42" s="352" t="str">
        <f>IF('各会計、関係団体の財政状況及び健全化判断比率'!B15="","",'各会計、関係団体の財政状況及び健全化判断比率'!B15)</f>
        <v/>
      </c>
      <c r="F42" s="352"/>
      <c r="G42" s="352"/>
      <c r="H42" s="352"/>
      <c r="I42" s="352"/>
      <c r="J42" s="352"/>
      <c r="K42" s="352"/>
      <c r="L42" s="352"/>
      <c r="M42" s="352"/>
      <c r="N42" s="352"/>
      <c r="O42" s="352"/>
      <c r="P42" s="352"/>
      <c r="Q42" s="352"/>
      <c r="R42" s="352"/>
      <c r="S42" s="352"/>
      <c r="T42" s="172"/>
      <c r="U42" s="351" t="str">
        <f t="shared" si="4"/>
        <v/>
      </c>
      <c r="V42" s="351"/>
      <c r="W42" s="352"/>
      <c r="X42" s="352"/>
      <c r="Y42" s="352"/>
      <c r="Z42" s="352"/>
      <c r="AA42" s="352"/>
      <c r="AB42" s="352"/>
      <c r="AC42" s="352"/>
      <c r="AD42" s="352"/>
      <c r="AE42" s="352"/>
      <c r="AF42" s="352"/>
      <c r="AG42" s="352"/>
      <c r="AH42" s="352"/>
      <c r="AI42" s="352"/>
      <c r="AJ42" s="352"/>
      <c r="AK42" s="352"/>
      <c r="AL42" s="172"/>
      <c r="AM42" s="351" t="str">
        <f t="shared" si="0"/>
        <v/>
      </c>
      <c r="AN42" s="351"/>
      <c r="AO42" s="352"/>
      <c r="AP42" s="352"/>
      <c r="AQ42" s="352"/>
      <c r="AR42" s="352"/>
      <c r="AS42" s="352"/>
      <c r="AT42" s="352"/>
      <c r="AU42" s="352"/>
      <c r="AV42" s="352"/>
      <c r="AW42" s="352"/>
      <c r="AX42" s="352"/>
      <c r="AY42" s="352"/>
      <c r="AZ42" s="352"/>
      <c r="BA42" s="352"/>
      <c r="BB42" s="352"/>
      <c r="BC42" s="352"/>
      <c r="BD42" s="172"/>
      <c r="BE42" s="351" t="str">
        <f t="shared" si="1"/>
        <v/>
      </c>
      <c r="BF42" s="351"/>
      <c r="BG42" s="352"/>
      <c r="BH42" s="352"/>
      <c r="BI42" s="352"/>
      <c r="BJ42" s="352"/>
      <c r="BK42" s="352"/>
      <c r="BL42" s="352"/>
      <c r="BM42" s="352"/>
      <c r="BN42" s="352"/>
      <c r="BO42" s="352"/>
      <c r="BP42" s="352"/>
      <c r="BQ42" s="352"/>
      <c r="BR42" s="352"/>
      <c r="BS42" s="352"/>
      <c r="BT42" s="352"/>
      <c r="BU42" s="352"/>
      <c r="BV42" s="172"/>
      <c r="BW42" s="351">
        <f t="shared" si="2"/>
        <v>16</v>
      </c>
      <c r="BX42" s="351"/>
      <c r="BY42" s="352" t="str">
        <f>IF('各会計、関係団体の財政状況及び健全化判断比率'!B76="","",'各会計、関係団体の財政状況及び健全化判断比率'!B76)</f>
        <v>匝瑳市横芝光町消防組合（一般会計）</v>
      </c>
      <c r="BZ42" s="352"/>
      <c r="CA42" s="352"/>
      <c r="CB42" s="352"/>
      <c r="CC42" s="352"/>
      <c r="CD42" s="352"/>
      <c r="CE42" s="352"/>
      <c r="CF42" s="352"/>
      <c r="CG42" s="352"/>
      <c r="CH42" s="352"/>
      <c r="CI42" s="352"/>
      <c r="CJ42" s="352"/>
      <c r="CK42" s="352"/>
      <c r="CL42" s="352"/>
      <c r="CM42" s="352"/>
      <c r="CN42" s="172"/>
      <c r="CO42" s="351" t="str">
        <f t="shared" si="3"/>
        <v/>
      </c>
      <c r="CP42" s="351"/>
      <c r="CQ42" s="352" t="str">
        <f>IF('各会計、関係団体の財政状況及び健全化判断比率'!BS15="","",'各会計、関係団体の財政状況及び健全化判断比率'!BS15)</f>
        <v/>
      </c>
      <c r="CR42" s="352"/>
      <c r="CS42" s="352"/>
      <c r="CT42" s="352"/>
      <c r="CU42" s="352"/>
      <c r="CV42" s="352"/>
      <c r="CW42" s="352"/>
      <c r="CX42" s="352"/>
      <c r="CY42" s="352"/>
      <c r="CZ42" s="352"/>
      <c r="DA42" s="352"/>
      <c r="DB42" s="352"/>
      <c r="DC42" s="352"/>
      <c r="DD42" s="352"/>
      <c r="DE42" s="352"/>
      <c r="DG42" s="349" t="str">
        <f>IF('各会計、関係団体の財政状況及び健全化判断比率'!BR15="","",'各会計、関係団体の財政状況及び健全化判断比率'!BR15)</f>
        <v/>
      </c>
      <c r="DH42" s="349"/>
      <c r="DI42" s="199"/>
    </row>
    <row r="43" spans="1:113" ht="32.25" customHeight="1" x14ac:dyDescent="0.2">
      <c r="B43" s="196"/>
      <c r="C43" s="351" t="str">
        <f t="shared" si="5"/>
        <v/>
      </c>
      <c r="D43" s="351"/>
      <c r="E43" s="352" t="str">
        <f>IF('各会計、関係団体の財政状況及び健全化判断比率'!B16="","",'各会計、関係団体の財政状況及び健全化判断比率'!B16)</f>
        <v/>
      </c>
      <c r="F43" s="352"/>
      <c r="G43" s="352"/>
      <c r="H43" s="352"/>
      <c r="I43" s="352"/>
      <c r="J43" s="352"/>
      <c r="K43" s="352"/>
      <c r="L43" s="352"/>
      <c r="M43" s="352"/>
      <c r="N43" s="352"/>
      <c r="O43" s="352"/>
      <c r="P43" s="352"/>
      <c r="Q43" s="352"/>
      <c r="R43" s="352"/>
      <c r="S43" s="352"/>
      <c r="T43" s="172"/>
      <c r="U43" s="351" t="str">
        <f t="shared" si="4"/>
        <v/>
      </c>
      <c r="V43" s="351"/>
      <c r="W43" s="352"/>
      <c r="X43" s="352"/>
      <c r="Y43" s="352"/>
      <c r="Z43" s="352"/>
      <c r="AA43" s="352"/>
      <c r="AB43" s="352"/>
      <c r="AC43" s="352"/>
      <c r="AD43" s="352"/>
      <c r="AE43" s="352"/>
      <c r="AF43" s="352"/>
      <c r="AG43" s="352"/>
      <c r="AH43" s="352"/>
      <c r="AI43" s="352"/>
      <c r="AJ43" s="352"/>
      <c r="AK43" s="352"/>
      <c r="AL43" s="172"/>
      <c r="AM43" s="351" t="str">
        <f t="shared" si="0"/>
        <v/>
      </c>
      <c r="AN43" s="351"/>
      <c r="AO43" s="352"/>
      <c r="AP43" s="352"/>
      <c r="AQ43" s="352"/>
      <c r="AR43" s="352"/>
      <c r="AS43" s="352"/>
      <c r="AT43" s="352"/>
      <c r="AU43" s="352"/>
      <c r="AV43" s="352"/>
      <c r="AW43" s="352"/>
      <c r="AX43" s="352"/>
      <c r="AY43" s="352"/>
      <c r="AZ43" s="352"/>
      <c r="BA43" s="352"/>
      <c r="BB43" s="352"/>
      <c r="BC43" s="352"/>
      <c r="BD43" s="172"/>
      <c r="BE43" s="351" t="str">
        <f t="shared" si="1"/>
        <v/>
      </c>
      <c r="BF43" s="351"/>
      <c r="BG43" s="352"/>
      <c r="BH43" s="352"/>
      <c r="BI43" s="352"/>
      <c r="BJ43" s="352"/>
      <c r="BK43" s="352"/>
      <c r="BL43" s="352"/>
      <c r="BM43" s="352"/>
      <c r="BN43" s="352"/>
      <c r="BO43" s="352"/>
      <c r="BP43" s="352"/>
      <c r="BQ43" s="352"/>
      <c r="BR43" s="352"/>
      <c r="BS43" s="352"/>
      <c r="BT43" s="352"/>
      <c r="BU43" s="352"/>
      <c r="BV43" s="172"/>
      <c r="BW43" s="351">
        <f t="shared" si="2"/>
        <v>17</v>
      </c>
      <c r="BX43" s="351"/>
      <c r="BY43" s="352" t="str">
        <f>IF('各会計、関係団体の財政状況及び健全化判断比率'!B77="","",'各会計、関係団体の財政状況及び健全化判断比率'!B77)</f>
        <v>九十九里地域水道企業団（水道用水供給事業会計）</v>
      </c>
      <c r="BZ43" s="352"/>
      <c r="CA43" s="352"/>
      <c r="CB43" s="352"/>
      <c r="CC43" s="352"/>
      <c r="CD43" s="352"/>
      <c r="CE43" s="352"/>
      <c r="CF43" s="352"/>
      <c r="CG43" s="352"/>
      <c r="CH43" s="352"/>
      <c r="CI43" s="352"/>
      <c r="CJ43" s="352"/>
      <c r="CK43" s="352"/>
      <c r="CL43" s="352"/>
      <c r="CM43" s="352"/>
      <c r="CN43" s="172"/>
      <c r="CO43" s="351" t="str">
        <f t="shared" si="3"/>
        <v/>
      </c>
      <c r="CP43" s="351"/>
      <c r="CQ43" s="352" t="str">
        <f>IF('各会計、関係団体の財政状況及び健全化判断比率'!BS16="","",'各会計、関係団体の財政状況及び健全化判断比率'!BS16)</f>
        <v/>
      </c>
      <c r="CR43" s="352"/>
      <c r="CS43" s="352"/>
      <c r="CT43" s="352"/>
      <c r="CU43" s="352"/>
      <c r="CV43" s="352"/>
      <c r="CW43" s="352"/>
      <c r="CX43" s="352"/>
      <c r="CY43" s="352"/>
      <c r="CZ43" s="352"/>
      <c r="DA43" s="352"/>
      <c r="DB43" s="352"/>
      <c r="DC43" s="352"/>
      <c r="DD43" s="352"/>
      <c r="DE43" s="352"/>
      <c r="DG43" s="349" t="str">
        <f>IF('各会計、関係団体の財政状況及び健全化判断比率'!BR16="","",'各会計、関係団体の財政状況及び健全化判断比率'!BR16)</f>
        <v/>
      </c>
      <c r="DH43" s="349"/>
      <c r="DI43" s="199"/>
    </row>
    <row r="44" spans="1:113" ht="13.5" customHeight="1" thickBot="1" x14ac:dyDescent="0.25">
      <c r="B44" s="200"/>
      <c r="C44" s="201"/>
      <c r="D44" s="201"/>
      <c r="E44" s="201"/>
      <c r="F44" s="201"/>
      <c r="G44" s="201"/>
      <c r="H44" s="201"/>
      <c r="I44" s="201"/>
      <c r="J44" s="201"/>
      <c r="K44" s="201"/>
      <c r="L44" s="201"/>
      <c r="M44" s="201"/>
      <c r="N44" s="201"/>
      <c r="O44" s="201"/>
      <c r="P44" s="201"/>
      <c r="Q44" s="201"/>
      <c r="R44" s="201"/>
      <c r="S44" s="201"/>
      <c r="T44" s="201"/>
      <c r="U44" s="201"/>
      <c r="V44" s="201"/>
      <c r="W44" s="201"/>
      <c r="X44" s="201"/>
      <c r="Y44" s="201"/>
      <c r="Z44" s="201"/>
      <c r="AA44" s="201"/>
      <c r="AB44" s="201"/>
      <c r="AC44" s="201"/>
      <c r="AD44" s="201"/>
      <c r="AE44" s="201"/>
      <c r="AF44" s="201"/>
      <c r="AG44" s="201"/>
      <c r="AH44" s="201"/>
      <c r="AI44" s="201"/>
      <c r="AJ44" s="201"/>
      <c r="AK44" s="201"/>
      <c r="AL44" s="201"/>
      <c r="AM44" s="201"/>
      <c r="AN44" s="201"/>
      <c r="AO44" s="201"/>
      <c r="AP44" s="201"/>
      <c r="AQ44" s="201"/>
      <c r="AR44" s="201"/>
      <c r="AS44" s="201"/>
      <c r="AT44" s="201"/>
      <c r="AU44" s="201"/>
      <c r="AV44" s="201"/>
      <c r="AW44" s="201"/>
      <c r="AX44" s="201"/>
      <c r="AY44" s="201"/>
      <c r="AZ44" s="201"/>
      <c r="BA44" s="201"/>
      <c r="BB44" s="201"/>
      <c r="BC44" s="201"/>
      <c r="BD44" s="201"/>
      <c r="BE44" s="201"/>
      <c r="BF44" s="201"/>
      <c r="BG44" s="201"/>
      <c r="BH44" s="201"/>
      <c r="BI44" s="201"/>
      <c r="BJ44" s="201"/>
      <c r="BK44" s="201"/>
      <c r="BL44" s="201"/>
      <c r="BM44" s="201"/>
      <c r="BN44" s="201"/>
      <c r="BO44" s="201"/>
      <c r="BP44" s="201"/>
      <c r="BQ44" s="201"/>
      <c r="BR44" s="201"/>
      <c r="BS44" s="201"/>
      <c r="BT44" s="201"/>
      <c r="BU44" s="201"/>
      <c r="BV44" s="201"/>
      <c r="BW44" s="201"/>
      <c r="BX44" s="201"/>
      <c r="BY44" s="201"/>
      <c r="BZ44" s="201"/>
      <c r="CA44" s="201"/>
      <c r="CB44" s="201"/>
      <c r="CC44" s="201"/>
      <c r="CD44" s="201"/>
      <c r="CE44" s="201"/>
      <c r="CF44" s="201"/>
      <c r="CG44" s="201"/>
      <c r="CH44" s="201"/>
      <c r="CI44" s="201"/>
      <c r="CJ44" s="201"/>
      <c r="CK44" s="201"/>
      <c r="CL44" s="201"/>
      <c r="CM44" s="201"/>
      <c r="CN44" s="201"/>
      <c r="CO44" s="201"/>
      <c r="CP44" s="201"/>
      <c r="CQ44" s="201"/>
      <c r="CR44" s="201"/>
      <c r="CS44" s="201"/>
      <c r="CT44" s="201"/>
      <c r="CU44" s="201"/>
      <c r="CV44" s="201"/>
      <c r="CW44" s="201"/>
      <c r="CX44" s="201"/>
      <c r="CY44" s="201"/>
      <c r="CZ44" s="201"/>
      <c r="DA44" s="201"/>
      <c r="DB44" s="201"/>
      <c r="DC44" s="201"/>
      <c r="DD44" s="201"/>
      <c r="DE44" s="201"/>
      <c r="DF44" s="201"/>
      <c r="DG44" s="201"/>
      <c r="DH44" s="201"/>
      <c r="DI44" s="202"/>
    </row>
    <row r="45" spans="1:113" x14ac:dyDescent="0.2"/>
    <row r="46" spans="1:113" x14ac:dyDescent="0.2">
      <c r="B46" s="171" t="s">
        <v>207</v>
      </c>
      <c r="E46" s="348" t="s">
        <v>208</v>
      </c>
      <c r="F46" s="348"/>
      <c r="G46" s="348"/>
      <c r="H46" s="348"/>
      <c r="I46" s="348"/>
      <c r="J46" s="348"/>
      <c r="K46" s="348"/>
      <c r="L46" s="348"/>
      <c r="M46" s="348"/>
      <c r="N46" s="348"/>
      <c r="O46" s="348"/>
      <c r="P46" s="348"/>
      <c r="Q46" s="348"/>
      <c r="R46" s="348"/>
      <c r="S46" s="348"/>
      <c r="T46" s="348"/>
      <c r="U46" s="348"/>
      <c r="V46" s="348"/>
      <c r="W46" s="348"/>
      <c r="X46" s="348"/>
      <c r="Y46" s="348"/>
      <c r="Z46" s="348"/>
      <c r="AA46" s="348"/>
      <c r="AB46" s="348"/>
      <c r="AC46" s="348"/>
      <c r="AD46" s="348"/>
      <c r="AE46" s="348"/>
      <c r="AF46" s="348"/>
      <c r="AG46" s="348"/>
      <c r="AH46" s="348"/>
      <c r="AI46" s="348"/>
      <c r="AJ46" s="348"/>
      <c r="AK46" s="348"/>
      <c r="AL46" s="348"/>
      <c r="AM46" s="348"/>
      <c r="AN46" s="348"/>
      <c r="AO46" s="348"/>
      <c r="AP46" s="348"/>
      <c r="AQ46" s="348"/>
      <c r="AR46" s="348"/>
      <c r="AS46" s="348"/>
      <c r="AT46" s="348"/>
      <c r="AU46" s="348"/>
      <c r="AV46" s="348"/>
      <c r="AW46" s="348"/>
      <c r="AX46" s="348"/>
      <c r="AY46" s="348"/>
      <c r="AZ46" s="348"/>
      <c r="BA46" s="348"/>
      <c r="BB46" s="348"/>
      <c r="BC46" s="348"/>
      <c r="BD46" s="348"/>
      <c r="BE46" s="348"/>
      <c r="BF46" s="348"/>
      <c r="BG46" s="348"/>
      <c r="BH46" s="348"/>
      <c r="BI46" s="348"/>
      <c r="BJ46" s="348"/>
      <c r="BK46" s="348"/>
      <c r="BL46" s="348"/>
      <c r="BM46" s="348"/>
      <c r="BN46" s="348"/>
      <c r="BO46" s="348"/>
      <c r="BP46" s="348"/>
      <c r="BQ46" s="348"/>
      <c r="BR46" s="348"/>
      <c r="BS46" s="348"/>
      <c r="BT46" s="348"/>
      <c r="BU46" s="348"/>
      <c r="BV46" s="348"/>
      <c r="BW46" s="348"/>
      <c r="BX46" s="348"/>
      <c r="BY46" s="348"/>
      <c r="BZ46" s="348"/>
      <c r="CA46" s="348"/>
      <c r="CB46" s="348"/>
      <c r="CC46" s="348"/>
      <c r="CD46" s="348"/>
      <c r="CE46" s="348"/>
      <c r="CF46" s="348"/>
      <c r="CG46" s="348"/>
      <c r="CH46" s="348"/>
      <c r="CI46" s="348"/>
      <c r="CJ46" s="348"/>
      <c r="CK46" s="348"/>
      <c r="CL46" s="348"/>
      <c r="CM46" s="348"/>
      <c r="CN46" s="348"/>
      <c r="CO46" s="348"/>
      <c r="CP46" s="348"/>
      <c r="CQ46" s="348"/>
      <c r="CR46" s="348"/>
      <c r="CS46" s="348"/>
      <c r="CT46" s="348"/>
      <c r="CU46" s="348"/>
      <c r="CV46" s="348"/>
      <c r="CW46" s="348"/>
      <c r="CX46" s="348"/>
      <c r="CY46" s="348"/>
      <c r="CZ46" s="348"/>
      <c r="DA46" s="348"/>
      <c r="DB46" s="348"/>
      <c r="DC46" s="348"/>
      <c r="DD46" s="348"/>
      <c r="DE46" s="348"/>
      <c r="DF46" s="348"/>
      <c r="DG46" s="348"/>
      <c r="DH46" s="348"/>
      <c r="DI46" s="348"/>
    </row>
    <row r="47" spans="1:113" x14ac:dyDescent="0.2">
      <c r="E47" s="348" t="s">
        <v>209</v>
      </c>
      <c r="F47" s="348"/>
      <c r="G47" s="348"/>
      <c r="H47" s="348"/>
      <c r="I47" s="348"/>
      <c r="J47" s="348"/>
      <c r="K47" s="348"/>
      <c r="L47" s="348"/>
      <c r="M47" s="348"/>
      <c r="N47" s="348"/>
      <c r="O47" s="348"/>
      <c r="P47" s="348"/>
      <c r="Q47" s="348"/>
      <c r="R47" s="348"/>
      <c r="S47" s="348"/>
      <c r="T47" s="348"/>
      <c r="U47" s="348"/>
      <c r="V47" s="348"/>
      <c r="W47" s="348"/>
      <c r="X47" s="348"/>
      <c r="Y47" s="348"/>
      <c r="Z47" s="348"/>
      <c r="AA47" s="348"/>
      <c r="AB47" s="348"/>
      <c r="AC47" s="348"/>
      <c r="AD47" s="348"/>
      <c r="AE47" s="348"/>
      <c r="AF47" s="348"/>
      <c r="AG47" s="348"/>
      <c r="AH47" s="348"/>
      <c r="AI47" s="348"/>
      <c r="AJ47" s="348"/>
      <c r="AK47" s="348"/>
      <c r="AL47" s="348"/>
      <c r="AM47" s="348"/>
      <c r="AN47" s="348"/>
      <c r="AO47" s="348"/>
      <c r="AP47" s="348"/>
      <c r="AQ47" s="348"/>
      <c r="AR47" s="348"/>
      <c r="AS47" s="348"/>
      <c r="AT47" s="348"/>
      <c r="AU47" s="348"/>
      <c r="AV47" s="348"/>
      <c r="AW47" s="348"/>
      <c r="AX47" s="348"/>
      <c r="AY47" s="348"/>
      <c r="AZ47" s="348"/>
      <c r="BA47" s="348"/>
      <c r="BB47" s="348"/>
      <c r="BC47" s="348"/>
      <c r="BD47" s="348"/>
      <c r="BE47" s="348"/>
      <c r="BF47" s="348"/>
      <c r="BG47" s="348"/>
      <c r="BH47" s="348"/>
      <c r="BI47" s="348"/>
      <c r="BJ47" s="348"/>
      <c r="BK47" s="348"/>
      <c r="BL47" s="348"/>
      <c r="BM47" s="348"/>
      <c r="BN47" s="348"/>
      <c r="BO47" s="348"/>
      <c r="BP47" s="348"/>
      <c r="BQ47" s="348"/>
      <c r="BR47" s="348"/>
      <c r="BS47" s="348"/>
      <c r="BT47" s="348"/>
      <c r="BU47" s="348"/>
      <c r="BV47" s="348"/>
      <c r="BW47" s="348"/>
      <c r="BX47" s="348"/>
      <c r="BY47" s="348"/>
      <c r="BZ47" s="348"/>
      <c r="CA47" s="348"/>
      <c r="CB47" s="348"/>
      <c r="CC47" s="348"/>
      <c r="CD47" s="348"/>
      <c r="CE47" s="348"/>
      <c r="CF47" s="348"/>
      <c r="CG47" s="348"/>
      <c r="CH47" s="348"/>
      <c r="CI47" s="348"/>
      <c r="CJ47" s="348"/>
      <c r="CK47" s="348"/>
      <c r="CL47" s="348"/>
      <c r="CM47" s="348"/>
      <c r="CN47" s="348"/>
      <c r="CO47" s="348"/>
      <c r="CP47" s="348"/>
      <c r="CQ47" s="348"/>
      <c r="CR47" s="348"/>
      <c r="CS47" s="348"/>
      <c r="CT47" s="348"/>
      <c r="CU47" s="348"/>
      <c r="CV47" s="348"/>
      <c r="CW47" s="348"/>
      <c r="CX47" s="348"/>
      <c r="CY47" s="348"/>
      <c r="CZ47" s="348"/>
      <c r="DA47" s="348"/>
      <c r="DB47" s="348"/>
      <c r="DC47" s="348"/>
      <c r="DD47" s="348"/>
      <c r="DE47" s="348"/>
      <c r="DF47" s="348"/>
      <c r="DG47" s="348"/>
      <c r="DH47" s="348"/>
      <c r="DI47" s="348"/>
    </row>
    <row r="48" spans="1:113" x14ac:dyDescent="0.2">
      <c r="E48" s="348" t="s">
        <v>210</v>
      </c>
      <c r="F48" s="348"/>
      <c r="G48" s="348"/>
      <c r="H48" s="348"/>
      <c r="I48" s="348"/>
      <c r="J48" s="348"/>
      <c r="K48" s="348"/>
      <c r="L48" s="348"/>
      <c r="M48" s="348"/>
      <c r="N48" s="348"/>
      <c r="O48" s="348"/>
      <c r="P48" s="348"/>
      <c r="Q48" s="348"/>
      <c r="R48" s="348"/>
      <c r="S48" s="348"/>
      <c r="T48" s="348"/>
      <c r="U48" s="348"/>
      <c r="V48" s="348"/>
      <c r="W48" s="348"/>
      <c r="X48" s="348"/>
      <c r="Y48" s="348"/>
      <c r="Z48" s="348"/>
      <c r="AA48" s="348"/>
      <c r="AB48" s="348"/>
      <c r="AC48" s="348"/>
      <c r="AD48" s="348"/>
      <c r="AE48" s="348"/>
      <c r="AF48" s="348"/>
      <c r="AG48" s="348"/>
      <c r="AH48" s="348"/>
      <c r="AI48" s="348"/>
      <c r="AJ48" s="348"/>
      <c r="AK48" s="348"/>
      <c r="AL48" s="348"/>
      <c r="AM48" s="348"/>
      <c r="AN48" s="348"/>
      <c r="AO48" s="348"/>
      <c r="AP48" s="348"/>
      <c r="AQ48" s="348"/>
      <c r="AR48" s="348"/>
      <c r="AS48" s="348"/>
      <c r="AT48" s="348"/>
      <c r="AU48" s="348"/>
      <c r="AV48" s="348"/>
      <c r="AW48" s="348"/>
      <c r="AX48" s="348"/>
      <c r="AY48" s="348"/>
      <c r="AZ48" s="348"/>
      <c r="BA48" s="348"/>
      <c r="BB48" s="348"/>
      <c r="BC48" s="348"/>
      <c r="BD48" s="348"/>
      <c r="BE48" s="348"/>
      <c r="BF48" s="348"/>
      <c r="BG48" s="348"/>
      <c r="BH48" s="348"/>
      <c r="BI48" s="348"/>
      <c r="BJ48" s="348"/>
      <c r="BK48" s="348"/>
      <c r="BL48" s="348"/>
      <c r="BM48" s="348"/>
      <c r="BN48" s="348"/>
      <c r="BO48" s="348"/>
      <c r="BP48" s="348"/>
      <c r="BQ48" s="348"/>
      <c r="BR48" s="348"/>
      <c r="BS48" s="348"/>
      <c r="BT48" s="348"/>
      <c r="BU48" s="348"/>
      <c r="BV48" s="348"/>
      <c r="BW48" s="348"/>
      <c r="BX48" s="348"/>
      <c r="BY48" s="348"/>
      <c r="BZ48" s="348"/>
      <c r="CA48" s="348"/>
      <c r="CB48" s="348"/>
      <c r="CC48" s="348"/>
      <c r="CD48" s="348"/>
      <c r="CE48" s="348"/>
      <c r="CF48" s="348"/>
      <c r="CG48" s="348"/>
      <c r="CH48" s="348"/>
      <c r="CI48" s="348"/>
      <c r="CJ48" s="348"/>
      <c r="CK48" s="348"/>
      <c r="CL48" s="348"/>
      <c r="CM48" s="348"/>
      <c r="CN48" s="348"/>
      <c r="CO48" s="348"/>
      <c r="CP48" s="348"/>
      <c r="CQ48" s="348"/>
      <c r="CR48" s="348"/>
      <c r="CS48" s="348"/>
      <c r="CT48" s="348"/>
      <c r="CU48" s="348"/>
      <c r="CV48" s="348"/>
      <c r="CW48" s="348"/>
      <c r="CX48" s="348"/>
      <c r="CY48" s="348"/>
      <c r="CZ48" s="348"/>
      <c r="DA48" s="348"/>
      <c r="DB48" s="348"/>
      <c r="DC48" s="348"/>
      <c r="DD48" s="348"/>
      <c r="DE48" s="348"/>
      <c r="DF48" s="348"/>
      <c r="DG48" s="348"/>
      <c r="DH48" s="348"/>
      <c r="DI48" s="348"/>
    </row>
    <row r="49" spans="5:113" x14ac:dyDescent="0.2">
      <c r="E49" s="350" t="s">
        <v>211</v>
      </c>
      <c r="F49" s="350"/>
      <c r="G49" s="350"/>
      <c r="H49" s="350"/>
      <c r="I49" s="350"/>
      <c r="J49" s="350"/>
      <c r="K49" s="350"/>
      <c r="L49" s="350"/>
      <c r="M49" s="350"/>
      <c r="N49" s="350"/>
      <c r="O49" s="350"/>
      <c r="P49" s="350"/>
      <c r="Q49" s="350"/>
      <c r="R49" s="350"/>
      <c r="S49" s="350"/>
      <c r="T49" s="350"/>
      <c r="U49" s="350"/>
      <c r="V49" s="350"/>
      <c r="W49" s="350"/>
      <c r="X49" s="350"/>
      <c r="Y49" s="350"/>
      <c r="Z49" s="350"/>
      <c r="AA49" s="350"/>
      <c r="AB49" s="350"/>
      <c r="AC49" s="350"/>
      <c r="AD49" s="350"/>
      <c r="AE49" s="350"/>
      <c r="AF49" s="350"/>
      <c r="AG49" s="350"/>
      <c r="AH49" s="350"/>
      <c r="AI49" s="350"/>
      <c r="AJ49" s="350"/>
      <c r="AK49" s="350"/>
      <c r="AL49" s="350"/>
      <c r="AM49" s="350"/>
      <c r="AN49" s="350"/>
      <c r="AO49" s="350"/>
      <c r="AP49" s="350"/>
      <c r="AQ49" s="350"/>
      <c r="AR49" s="350"/>
      <c r="AS49" s="350"/>
      <c r="AT49" s="350"/>
      <c r="AU49" s="350"/>
      <c r="AV49" s="350"/>
      <c r="AW49" s="350"/>
      <c r="AX49" s="350"/>
      <c r="AY49" s="350"/>
      <c r="AZ49" s="350"/>
      <c r="BA49" s="350"/>
      <c r="BB49" s="350"/>
      <c r="BC49" s="350"/>
      <c r="BD49" s="350"/>
      <c r="BE49" s="350"/>
      <c r="BF49" s="350"/>
      <c r="BG49" s="350"/>
      <c r="BH49" s="350"/>
      <c r="BI49" s="350"/>
      <c r="BJ49" s="350"/>
      <c r="BK49" s="350"/>
      <c r="BL49" s="350"/>
      <c r="BM49" s="350"/>
      <c r="BN49" s="350"/>
      <c r="BO49" s="350"/>
      <c r="BP49" s="350"/>
      <c r="BQ49" s="350"/>
      <c r="BR49" s="350"/>
      <c r="BS49" s="350"/>
      <c r="BT49" s="350"/>
      <c r="BU49" s="350"/>
      <c r="BV49" s="350"/>
      <c r="BW49" s="350"/>
      <c r="BX49" s="350"/>
      <c r="BY49" s="350"/>
      <c r="BZ49" s="350"/>
      <c r="CA49" s="350"/>
      <c r="CB49" s="350"/>
      <c r="CC49" s="350"/>
      <c r="CD49" s="350"/>
      <c r="CE49" s="350"/>
      <c r="CF49" s="350"/>
      <c r="CG49" s="350"/>
      <c r="CH49" s="350"/>
      <c r="CI49" s="350"/>
      <c r="CJ49" s="350"/>
      <c r="CK49" s="350"/>
      <c r="CL49" s="350"/>
      <c r="CM49" s="350"/>
      <c r="CN49" s="350"/>
      <c r="CO49" s="350"/>
      <c r="CP49" s="350"/>
      <c r="CQ49" s="350"/>
      <c r="CR49" s="350"/>
      <c r="CS49" s="350"/>
      <c r="CT49" s="350"/>
      <c r="CU49" s="350"/>
      <c r="CV49" s="350"/>
      <c r="CW49" s="350"/>
      <c r="CX49" s="350"/>
      <c r="CY49" s="350"/>
      <c r="CZ49" s="350"/>
      <c r="DA49" s="350"/>
      <c r="DB49" s="350"/>
      <c r="DC49" s="350"/>
      <c r="DD49" s="350"/>
      <c r="DE49" s="350"/>
      <c r="DF49" s="350"/>
      <c r="DG49" s="350"/>
      <c r="DH49" s="350"/>
      <c r="DI49" s="350"/>
    </row>
    <row r="50" spans="5:113" x14ac:dyDescent="0.2">
      <c r="E50" s="348" t="s">
        <v>212</v>
      </c>
      <c r="F50" s="348"/>
      <c r="G50" s="348"/>
      <c r="H50" s="348"/>
      <c r="I50" s="348"/>
      <c r="J50" s="348"/>
      <c r="K50" s="348"/>
      <c r="L50" s="348"/>
      <c r="M50" s="348"/>
      <c r="N50" s="348"/>
      <c r="O50" s="348"/>
      <c r="P50" s="348"/>
      <c r="Q50" s="348"/>
      <c r="R50" s="348"/>
      <c r="S50" s="348"/>
      <c r="T50" s="348"/>
      <c r="U50" s="348"/>
      <c r="V50" s="348"/>
      <c r="W50" s="348"/>
      <c r="X50" s="348"/>
      <c r="Y50" s="348"/>
      <c r="Z50" s="348"/>
      <c r="AA50" s="348"/>
      <c r="AB50" s="348"/>
      <c r="AC50" s="348"/>
      <c r="AD50" s="348"/>
      <c r="AE50" s="348"/>
      <c r="AF50" s="348"/>
      <c r="AG50" s="348"/>
      <c r="AH50" s="348"/>
      <c r="AI50" s="348"/>
      <c r="AJ50" s="348"/>
      <c r="AK50" s="348"/>
      <c r="AL50" s="348"/>
      <c r="AM50" s="348"/>
      <c r="AN50" s="348"/>
      <c r="AO50" s="348"/>
      <c r="AP50" s="348"/>
      <c r="AQ50" s="348"/>
      <c r="AR50" s="348"/>
      <c r="AS50" s="348"/>
      <c r="AT50" s="348"/>
      <c r="AU50" s="348"/>
      <c r="AV50" s="348"/>
      <c r="AW50" s="348"/>
      <c r="AX50" s="348"/>
      <c r="AY50" s="348"/>
      <c r="AZ50" s="348"/>
      <c r="BA50" s="348"/>
      <c r="BB50" s="348"/>
      <c r="BC50" s="348"/>
      <c r="BD50" s="348"/>
      <c r="BE50" s="348"/>
      <c r="BF50" s="348"/>
      <c r="BG50" s="348"/>
      <c r="BH50" s="348"/>
      <c r="BI50" s="348"/>
      <c r="BJ50" s="348"/>
      <c r="BK50" s="348"/>
      <c r="BL50" s="348"/>
      <c r="BM50" s="348"/>
      <c r="BN50" s="348"/>
      <c r="BO50" s="348"/>
      <c r="BP50" s="348"/>
      <c r="BQ50" s="348"/>
      <c r="BR50" s="348"/>
      <c r="BS50" s="348"/>
      <c r="BT50" s="348"/>
      <c r="BU50" s="348"/>
      <c r="BV50" s="348"/>
      <c r="BW50" s="348"/>
      <c r="BX50" s="348"/>
      <c r="BY50" s="348"/>
      <c r="BZ50" s="348"/>
      <c r="CA50" s="348"/>
      <c r="CB50" s="348"/>
      <c r="CC50" s="348"/>
      <c r="CD50" s="348"/>
      <c r="CE50" s="348"/>
      <c r="CF50" s="348"/>
      <c r="CG50" s="348"/>
      <c r="CH50" s="348"/>
      <c r="CI50" s="348"/>
      <c r="CJ50" s="348"/>
      <c r="CK50" s="348"/>
      <c r="CL50" s="348"/>
      <c r="CM50" s="348"/>
      <c r="CN50" s="348"/>
      <c r="CO50" s="348"/>
      <c r="CP50" s="348"/>
      <c r="CQ50" s="348"/>
      <c r="CR50" s="348"/>
      <c r="CS50" s="348"/>
      <c r="CT50" s="348"/>
      <c r="CU50" s="348"/>
      <c r="CV50" s="348"/>
      <c r="CW50" s="348"/>
      <c r="CX50" s="348"/>
      <c r="CY50" s="348"/>
      <c r="CZ50" s="348"/>
      <c r="DA50" s="348"/>
      <c r="DB50" s="348"/>
      <c r="DC50" s="348"/>
      <c r="DD50" s="348"/>
      <c r="DE50" s="348"/>
      <c r="DF50" s="348"/>
      <c r="DG50" s="348"/>
      <c r="DH50" s="348"/>
      <c r="DI50" s="348"/>
    </row>
    <row r="51" spans="5:113" x14ac:dyDescent="0.2">
      <c r="E51" s="348" t="s">
        <v>213</v>
      </c>
      <c r="F51" s="348"/>
      <c r="G51" s="348"/>
      <c r="H51" s="348"/>
      <c r="I51" s="348"/>
      <c r="J51" s="348"/>
      <c r="K51" s="348"/>
      <c r="L51" s="348"/>
      <c r="M51" s="348"/>
      <c r="N51" s="348"/>
      <c r="O51" s="348"/>
      <c r="P51" s="348"/>
      <c r="Q51" s="348"/>
      <c r="R51" s="348"/>
      <c r="S51" s="348"/>
      <c r="T51" s="348"/>
      <c r="U51" s="348"/>
      <c r="V51" s="348"/>
      <c r="W51" s="348"/>
      <c r="X51" s="348"/>
      <c r="Y51" s="348"/>
      <c r="Z51" s="348"/>
      <c r="AA51" s="348"/>
      <c r="AB51" s="348"/>
      <c r="AC51" s="348"/>
      <c r="AD51" s="348"/>
      <c r="AE51" s="348"/>
      <c r="AF51" s="348"/>
      <c r="AG51" s="348"/>
      <c r="AH51" s="348"/>
      <c r="AI51" s="348"/>
      <c r="AJ51" s="348"/>
      <c r="AK51" s="348"/>
      <c r="AL51" s="348"/>
      <c r="AM51" s="348"/>
      <c r="AN51" s="348"/>
      <c r="AO51" s="348"/>
      <c r="AP51" s="348"/>
      <c r="AQ51" s="348"/>
      <c r="AR51" s="348"/>
      <c r="AS51" s="348"/>
      <c r="AT51" s="348"/>
      <c r="AU51" s="348"/>
      <c r="AV51" s="348"/>
      <c r="AW51" s="348"/>
      <c r="AX51" s="348"/>
      <c r="AY51" s="348"/>
      <c r="AZ51" s="348"/>
      <c r="BA51" s="348"/>
      <c r="BB51" s="348"/>
      <c r="BC51" s="348"/>
      <c r="BD51" s="348"/>
      <c r="BE51" s="348"/>
      <c r="BF51" s="348"/>
      <c r="BG51" s="348"/>
      <c r="BH51" s="348"/>
      <c r="BI51" s="348"/>
      <c r="BJ51" s="348"/>
      <c r="BK51" s="348"/>
      <c r="BL51" s="348"/>
      <c r="BM51" s="348"/>
      <c r="BN51" s="348"/>
      <c r="BO51" s="348"/>
      <c r="BP51" s="348"/>
      <c r="BQ51" s="348"/>
      <c r="BR51" s="348"/>
      <c r="BS51" s="348"/>
      <c r="BT51" s="348"/>
      <c r="BU51" s="348"/>
      <c r="BV51" s="348"/>
      <c r="BW51" s="348"/>
      <c r="BX51" s="348"/>
      <c r="BY51" s="348"/>
      <c r="BZ51" s="348"/>
      <c r="CA51" s="348"/>
      <c r="CB51" s="348"/>
      <c r="CC51" s="348"/>
      <c r="CD51" s="348"/>
      <c r="CE51" s="348"/>
      <c r="CF51" s="348"/>
      <c r="CG51" s="348"/>
      <c r="CH51" s="348"/>
      <c r="CI51" s="348"/>
      <c r="CJ51" s="348"/>
      <c r="CK51" s="348"/>
      <c r="CL51" s="348"/>
      <c r="CM51" s="348"/>
      <c r="CN51" s="348"/>
      <c r="CO51" s="348"/>
      <c r="CP51" s="348"/>
      <c r="CQ51" s="348"/>
      <c r="CR51" s="348"/>
      <c r="CS51" s="348"/>
      <c r="CT51" s="348"/>
      <c r="CU51" s="348"/>
      <c r="CV51" s="348"/>
      <c r="CW51" s="348"/>
      <c r="CX51" s="348"/>
      <c r="CY51" s="348"/>
      <c r="CZ51" s="348"/>
      <c r="DA51" s="348"/>
      <c r="DB51" s="348"/>
      <c r="DC51" s="348"/>
      <c r="DD51" s="348"/>
      <c r="DE51" s="348"/>
      <c r="DF51" s="348"/>
      <c r="DG51" s="348"/>
      <c r="DH51" s="348"/>
      <c r="DI51" s="348"/>
    </row>
    <row r="52" spans="5:113" x14ac:dyDescent="0.2">
      <c r="E52" s="348" t="s">
        <v>214</v>
      </c>
      <c r="F52" s="348"/>
      <c r="G52" s="348"/>
      <c r="H52" s="348"/>
      <c r="I52" s="348"/>
      <c r="J52" s="348"/>
      <c r="K52" s="348"/>
      <c r="L52" s="348"/>
      <c r="M52" s="348"/>
      <c r="N52" s="348"/>
      <c r="O52" s="348"/>
      <c r="P52" s="348"/>
      <c r="Q52" s="348"/>
      <c r="R52" s="348"/>
      <c r="S52" s="348"/>
      <c r="T52" s="348"/>
      <c r="U52" s="348"/>
      <c r="V52" s="348"/>
      <c r="W52" s="348"/>
      <c r="X52" s="348"/>
      <c r="Y52" s="348"/>
      <c r="Z52" s="348"/>
      <c r="AA52" s="348"/>
      <c r="AB52" s="348"/>
      <c r="AC52" s="348"/>
      <c r="AD52" s="348"/>
      <c r="AE52" s="348"/>
      <c r="AF52" s="348"/>
      <c r="AG52" s="348"/>
      <c r="AH52" s="348"/>
      <c r="AI52" s="348"/>
      <c r="AJ52" s="348"/>
      <c r="AK52" s="348"/>
      <c r="AL52" s="348"/>
      <c r="AM52" s="348"/>
      <c r="AN52" s="348"/>
      <c r="AO52" s="348"/>
      <c r="AP52" s="348"/>
      <c r="AQ52" s="348"/>
      <c r="AR52" s="348"/>
      <c r="AS52" s="348"/>
      <c r="AT52" s="348"/>
      <c r="AU52" s="348"/>
      <c r="AV52" s="348"/>
      <c r="AW52" s="348"/>
      <c r="AX52" s="348"/>
      <c r="AY52" s="348"/>
      <c r="AZ52" s="348"/>
      <c r="BA52" s="348"/>
      <c r="BB52" s="348"/>
      <c r="BC52" s="348"/>
      <c r="BD52" s="348"/>
      <c r="BE52" s="348"/>
      <c r="BF52" s="348"/>
      <c r="BG52" s="348"/>
      <c r="BH52" s="348"/>
      <c r="BI52" s="348"/>
      <c r="BJ52" s="348"/>
      <c r="BK52" s="348"/>
      <c r="BL52" s="348"/>
      <c r="BM52" s="348"/>
      <c r="BN52" s="348"/>
      <c r="BO52" s="348"/>
      <c r="BP52" s="348"/>
      <c r="BQ52" s="348"/>
      <c r="BR52" s="348"/>
      <c r="BS52" s="348"/>
      <c r="BT52" s="348"/>
      <c r="BU52" s="348"/>
      <c r="BV52" s="348"/>
      <c r="BW52" s="348"/>
      <c r="BX52" s="348"/>
      <c r="BY52" s="348"/>
      <c r="BZ52" s="348"/>
      <c r="CA52" s="348"/>
      <c r="CB52" s="348"/>
      <c r="CC52" s="348"/>
      <c r="CD52" s="348"/>
      <c r="CE52" s="348"/>
      <c r="CF52" s="348"/>
      <c r="CG52" s="348"/>
      <c r="CH52" s="348"/>
      <c r="CI52" s="348"/>
      <c r="CJ52" s="348"/>
      <c r="CK52" s="348"/>
      <c r="CL52" s="348"/>
      <c r="CM52" s="348"/>
      <c r="CN52" s="348"/>
      <c r="CO52" s="348"/>
      <c r="CP52" s="348"/>
      <c r="CQ52" s="348"/>
      <c r="CR52" s="348"/>
      <c r="CS52" s="348"/>
      <c r="CT52" s="348"/>
      <c r="CU52" s="348"/>
      <c r="CV52" s="348"/>
      <c r="CW52" s="348"/>
      <c r="CX52" s="348"/>
      <c r="CY52" s="348"/>
      <c r="CZ52" s="348"/>
      <c r="DA52" s="348"/>
      <c r="DB52" s="348"/>
      <c r="DC52" s="348"/>
      <c r="DD52" s="348"/>
      <c r="DE52" s="348"/>
      <c r="DF52" s="348"/>
      <c r="DG52" s="348"/>
      <c r="DH52" s="348"/>
      <c r="DI52" s="348"/>
    </row>
    <row r="53" spans="5:113" x14ac:dyDescent="0.2">
      <c r="E53" s="171" t="s">
        <v>632</v>
      </c>
    </row>
    <row r="54" spans="5:113" x14ac:dyDescent="0.2"/>
    <row r="55" spans="5:113" x14ac:dyDescent="0.2"/>
    <row r="56" spans="5:113" x14ac:dyDescent="0.2"/>
  </sheetData>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Normal="100" zoomScaleSheetLayoutView="100" workbookViewId="0"/>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588</v>
      </c>
      <c r="G33" s="29" t="s">
        <v>589</v>
      </c>
      <c r="H33" s="29" t="s">
        <v>590</v>
      </c>
      <c r="I33" s="29" t="s">
        <v>591</v>
      </c>
      <c r="J33" s="30" t="s">
        <v>592</v>
      </c>
      <c r="K33" s="22"/>
      <c r="L33" s="22"/>
      <c r="M33" s="22"/>
      <c r="N33" s="22"/>
      <c r="O33" s="22"/>
      <c r="P33" s="22"/>
    </row>
    <row r="34" spans="1:16" ht="39" customHeight="1" x14ac:dyDescent="0.2">
      <c r="A34" s="22"/>
      <c r="B34" s="31"/>
      <c r="C34" s="1132" t="s">
        <v>595</v>
      </c>
      <c r="D34" s="1132"/>
      <c r="E34" s="1133"/>
      <c r="F34" s="32">
        <v>6.27</v>
      </c>
      <c r="G34" s="33">
        <v>5.71</v>
      </c>
      <c r="H34" s="33">
        <v>6.66</v>
      </c>
      <c r="I34" s="33">
        <v>6.13</v>
      </c>
      <c r="J34" s="34">
        <v>6.58</v>
      </c>
      <c r="K34" s="22"/>
      <c r="L34" s="22"/>
      <c r="M34" s="22"/>
      <c r="N34" s="22"/>
      <c r="O34" s="22"/>
      <c r="P34" s="22"/>
    </row>
    <row r="35" spans="1:16" ht="39" customHeight="1" x14ac:dyDescent="0.2">
      <c r="A35" s="22"/>
      <c r="B35" s="35"/>
      <c r="C35" s="1128" t="s">
        <v>596</v>
      </c>
      <c r="D35" s="1128"/>
      <c r="E35" s="1129"/>
      <c r="F35" s="36">
        <v>2.67</v>
      </c>
      <c r="G35" s="37">
        <v>2.21</v>
      </c>
      <c r="H35" s="37">
        <v>1.92</v>
      </c>
      <c r="I35" s="37">
        <v>2.66</v>
      </c>
      <c r="J35" s="38">
        <v>2.75</v>
      </c>
      <c r="K35" s="22"/>
      <c r="L35" s="22"/>
      <c r="M35" s="22"/>
      <c r="N35" s="22"/>
      <c r="O35" s="22"/>
      <c r="P35" s="22"/>
    </row>
    <row r="36" spans="1:16" ht="39" customHeight="1" x14ac:dyDescent="0.2">
      <c r="A36" s="22"/>
      <c r="B36" s="35"/>
      <c r="C36" s="1128" t="s">
        <v>597</v>
      </c>
      <c r="D36" s="1128"/>
      <c r="E36" s="1129"/>
      <c r="F36" s="36">
        <v>3.42</v>
      </c>
      <c r="G36" s="37">
        <v>2.5</v>
      </c>
      <c r="H36" s="37">
        <v>2.19</v>
      </c>
      <c r="I36" s="37">
        <v>2.96</v>
      </c>
      <c r="J36" s="38">
        <v>2.1</v>
      </c>
      <c r="K36" s="22"/>
      <c r="L36" s="22"/>
      <c r="M36" s="22"/>
      <c r="N36" s="22"/>
      <c r="O36" s="22"/>
      <c r="P36" s="22"/>
    </row>
    <row r="37" spans="1:16" ht="39" customHeight="1" x14ac:dyDescent="0.2">
      <c r="A37" s="22"/>
      <c r="B37" s="35"/>
      <c r="C37" s="1128" t="s">
        <v>598</v>
      </c>
      <c r="D37" s="1128"/>
      <c r="E37" s="1129"/>
      <c r="F37" s="36">
        <v>3.43</v>
      </c>
      <c r="G37" s="37">
        <v>0.87</v>
      </c>
      <c r="H37" s="37">
        <v>0.87</v>
      </c>
      <c r="I37" s="37">
        <v>1.06</v>
      </c>
      <c r="J37" s="38">
        <v>0.78</v>
      </c>
      <c r="K37" s="22"/>
      <c r="L37" s="22"/>
      <c r="M37" s="22"/>
      <c r="N37" s="22"/>
      <c r="O37" s="22"/>
      <c r="P37" s="22"/>
    </row>
    <row r="38" spans="1:16" ht="39" customHeight="1" x14ac:dyDescent="0.2">
      <c r="A38" s="22"/>
      <c r="B38" s="35"/>
      <c r="C38" s="1128" t="s">
        <v>599</v>
      </c>
      <c r="D38" s="1128"/>
      <c r="E38" s="1129"/>
      <c r="F38" s="36">
        <v>0.79</v>
      </c>
      <c r="G38" s="37">
        <v>0.61</v>
      </c>
      <c r="H38" s="37">
        <v>0.49</v>
      </c>
      <c r="I38" s="37">
        <v>0.56000000000000005</v>
      </c>
      <c r="J38" s="38">
        <v>0.52</v>
      </c>
      <c r="K38" s="22"/>
      <c r="L38" s="22"/>
      <c r="M38" s="22"/>
      <c r="N38" s="22"/>
      <c r="O38" s="22"/>
      <c r="P38" s="22"/>
    </row>
    <row r="39" spans="1:16" ht="39" customHeight="1" x14ac:dyDescent="0.2">
      <c r="A39" s="22"/>
      <c r="B39" s="35"/>
      <c r="C39" s="1128" t="s">
        <v>600</v>
      </c>
      <c r="D39" s="1128"/>
      <c r="E39" s="1129"/>
      <c r="F39" s="36">
        <v>0.02</v>
      </c>
      <c r="G39" s="37">
        <v>0.03</v>
      </c>
      <c r="H39" s="37">
        <v>0.02</v>
      </c>
      <c r="I39" s="37">
        <v>0.04</v>
      </c>
      <c r="J39" s="38">
        <v>0.05</v>
      </c>
      <c r="K39" s="22"/>
      <c r="L39" s="22"/>
      <c r="M39" s="22"/>
      <c r="N39" s="22"/>
      <c r="O39" s="22"/>
      <c r="P39" s="22"/>
    </row>
    <row r="40" spans="1:16" ht="39" customHeight="1" x14ac:dyDescent="0.2">
      <c r="A40" s="22"/>
      <c r="B40" s="35"/>
      <c r="C40" s="1128" t="s">
        <v>601</v>
      </c>
      <c r="D40" s="1128"/>
      <c r="E40" s="1129"/>
      <c r="F40" s="36">
        <v>0.02</v>
      </c>
      <c r="G40" s="37">
        <v>0.05</v>
      </c>
      <c r="H40" s="37">
        <v>0.2</v>
      </c>
      <c r="I40" s="37">
        <v>0.02</v>
      </c>
      <c r="J40" s="38">
        <v>0.02</v>
      </c>
      <c r="K40" s="22"/>
      <c r="L40" s="22"/>
      <c r="M40" s="22"/>
      <c r="N40" s="22"/>
      <c r="O40" s="22"/>
      <c r="P40" s="22"/>
    </row>
    <row r="41" spans="1:16" ht="39" customHeight="1" x14ac:dyDescent="0.2">
      <c r="A41" s="22"/>
      <c r="B41" s="35"/>
      <c r="C41" s="1128"/>
      <c r="D41" s="1128"/>
      <c r="E41" s="1129"/>
      <c r="F41" s="36"/>
      <c r="G41" s="37"/>
      <c r="H41" s="37"/>
      <c r="I41" s="37"/>
      <c r="J41" s="38"/>
      <c r="K41" s="22"/>
      <c r="L41" s="22"/>
      <c r="M41" s="22"/>
      <c r="N41" s="22"/>
      <c r="O41" s="22"/>
      <c r="P41" s="22"/>
    </row>
    <row r="42" spans="1:16" ht="39" customHeight="1" x14ac:dyDescent="0.2">
      <c r="A42" s="22"/>
      <c r="B42" s="39"/>
      <c r="C42" s="1128" t="s">
        <v>602</v>
      </c>
      <c r="D42" s="1128"/>
      <c r="E42" s="1129"/>
      <c r="F42" s="36" t="s">
        <v>546</v>
      </c>
      <c r="G42" s="37" t="s">
        <v>546</v>
      </c>
      <c r="H42" s="37" t="s">
        <v>546</v>
      </c>
      <c r="I42" s="37" t="s">
        <v>546</v>
      </c>
      <c r="J42" s="38" t="s">
        <v>546</v>
      </c>
      <c r="K42" s="22"/>
      <c r="L42" s="22"/>
      <c r="M42" s="22"/>
      <c r="N42" s="22"/>
      <c r="O42" s="22"/>
      <c r="P42" s="22"/>
    </row>
    <row r="43" spans="1:16" ht="39" customHeight="1" thickBot="1" x14ac:dyDescent="0.25">
      <c r="A43" s="22"/>
      <c r="B43" s="40"/>
      <c r="C43" s="1130" t="s">
        <v>603</v>
      </c>
      <c r="D43" s="1130"/>
      <c r="E43" s="1131"/>
      <c r="F43" s="41" t="s">
        <v>546</v>
      </c>
      <c r="G43" s="42" t="s">
        <v>546</v>
      </c>
      <c r="H43" s="42" t="s">
        <v>546</v>
      </c>
      <c r="I43" s="42" t="s">
        <v>546</v>
      </c>
      <c r="J43" s="43" t="s">
        <v>546</v>
      </c>
      <c r="K43" s="22"/>
      <c r="L43" s="22"/>
      <c r="M43" s="22"/>
      <c r="N43" s="22"/>
      <c r="O43" s="22"/>
      <c r="P43" s="22"/>
    </row>
    <row r="44" spans="1:16" ht="39" customHeight="1" x14ac:dyDescent="0.2">
      <c r="A44" s="22"/>
      <c r="B44" s="44" t="s">
        <v>8</v>
      </c>
      <c r="C44" s="45"/>
      <c r="D44" s="45"/>
      <c r="E44" s="45"/>
      <c r="F44" s="22"/>
      <c r="G44" s="22"/>
      <c r="H44" s="22"/>
      <c r="I44" s="22"/>
      <c r="J44" s="22"/>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wDr6DB3OsXrLdaSoVKuP1F/5Oy+hxxdGkHvPz2uNzT+xUIBEEnRKFDx+YqrgdnCuGo8GS64ZlVc7wgiN+4U+5g==" saltValue="nG8nsubvVLz2mTQI8kHs4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39370078740157483" bottom="0.39370078740157483" header="0.19685039370078741" footer="0.19685039370078741"/>
  <pageSetup paperSize="9" orientation="landscape" cellComments="asDisplayed" horizontalDpi="300" verticalDpi="300" r:id="rId1"/>
  <headerFooter>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2"/>
  <cols>
    <col min="1" max="1" width="6.6640625" style="47" customWidth="1"/>
    <col min="2" max="3" width="10.88671875" style="47" customWidth="1"/>
    <col min="4" max="4" width="10" style="47" customWidth="1"/>
    <col min="5" max="10" width="11" style="47" customWidth="1"/>
    <col min="11" max="15" width="13.109375" style="47" customWidth="1"/>
    <col min="16" max="21" width="11.44140625" style="47" customWidth="1"/>
    <col min="22" max="16384" width="0" style="47" hidden="1"/>
  </cols>
  <sheetData>
    <row r="1" spans="1:21" ht="13.5" customHeight="1" x14ac:dyDescent="0.2">
      <c r="A1" s="46"/>
      <c r="B1" s="46"/>
      <c r="C1" s="46"/>
      <c r="D1" s="46"/>
      <c r="E1" s="46"/>
      <c r="F1" s="46"/>
      <c r="G1" s="46"/>
      <c r="H1" s="46"/>
      <c r="I1" s="46"/>
      <c r="J1" s="46"/>
      <c r="K1" s="46"/>
      <c r="L1" s="46"/>
      <c r="M1" s="46"/>
      <c r="N1" s="46"/>
      <c r="O1" s="46"/>
      <c r="P1" s="46"/>
      <c r="Q1" s="46"/>
      <c r="R1" s="46"/>
      <c r="S1" s="46"/>
      <c r="T1" s="46"/>
      <c r="U1" s="46"/>
    </row>
    <row r="2" spans="1:21" ht="13.5" customHeight="1" x14ac:dyDescent="0.2">
      <c r="A2" s="46"/>
      <c r="B2" s="46"/>
      <c r="C2" s="46"/>
      <c r="D2" s="46"/>
      <c r="E2" s="46"/>
      <c r="F2" s="46"/>
      <c r="G2" s="46"/>
      <c r="H2" s="46"/>
      <c r="I2" s="46"/>
      <c r="J2" s="46"/>
      <c r="K2" s="46"/>
      <c r="L2" s="46"/>
      <c r="M2" s="46"/>
      <c r="N2" s="46"/>
      <c r="O2" s="46"/>
      <c r="P2" s="46"/>
      <c r="Q2" s="46"/>
      <c r="R2" s="46"/>
      <c r="S2" s="46"/>
      <c r="T2" s="46"/>
      <c r="U2" s="46"/>
    </row>
    <row r="3" spans="1:21" ht="13.5" customHeight="1" x14ac:dyDescent="0.2">
      <c r="A3" s="46"/>
      <c r="B3" s="46"/>
      <c r="C3" s="46"/>
      <c r="D3" s="46"/>
      <c r="E3" s="46"/>
      <c r="F3" s="46"/>
      <c r="G3" s="46"/>
      <c r="H3" s="46"/>
      <c r="I3" s="46"/>
      <c r="J3" s="46"/>
      <c r="K3" s="46"/>
      <c r="L3" s="46"/>
      <c r="M3" s="46"/>
      <c r="N3" s="46"/>
      <c r="O3" s="46"/>
      <c r="P3" s="46"/>
      <c r="Q3" s="46"/>
      <c r="R3" s="46"/>
      <c r="S3" s="46"/>
      <c r="T3" s="46"/>
      <c r="U3" s="46"/>
    </row>
    <row r="4" spans="1:21" ht="13.5" customHeight="1" x14ac:dyDescent="0.2">
      <c r="A4" s="46"/>
      <c r="B4" s="46"/>
      <c r="C4" s="46"/>
      <c r="D4" s="46"/>
      <c r="E4" s="46"/>
      <c r="F4" s="46"/>
      <c r="G4" s="46"/>
      <c r="H4" s="46"/>
      <c r="I4" s="46"/>
      <c r="J4" s="46"/>
      <c r="K4" s="46"/>
      <c r="L4" s="46"/>
      <c r="M4" s="46"/>
      <c r="N4" s="46"/>
      <c r="O4" s="46"/>
      <c r="P4" s="46"/>
      <c r="Q4" s="46"/>
      <c r="R4" s="46"/>
      <c r="S4" s="46"/>
      <c r="T4" s="46"/>
      <c r="U4" s="46"/>
    </row>
    <row r="5" spans="1:21" ht="13.5" customHeight="1" x14ac:dyDescent="0.2">
      <c r="A5" s="46"/>
      <c r="B5" s="46"/>
      <c r="C5" s="46"/>
      <c r="D5" s="46"/>
      <c r="E5" s="46"/>
      <c r="F5" s="46"/>
      <c r="G5" s="46"/>
      <c r="H5" s="46"/>
      <c r="I5" s="46"/>
      <c r="J5" s="46"/>
      <c r="K5" s="46"/>
      <c r="L5" s="46"/>
      <c r="M5" s="46"/>
      <c r="N5" s="46"/>
      <c r="O5" s="46"/>
      <c r="P5" s="46"/>
      <c r="Q5" s="46"/>
      <c r="R5" s="46"/>
      <c r="S5" s="46"/>
      <c r="T5" s="46"/>
      <c r="U5" s="46"/>
    </row>
    <row r="6" spans="1:21" ht="13.5" customHeight="1" x14ac:dyDescent="0.2">
      <c r="A6" s="46"/>
      <c r="B6" s="46"/>
      <c r="C6" s="46"/>
      <c r="D6" s="46"/>
      <c r="E6" s="46"/>
      <c r="F6" s="46"/>
      <c r="G6" s="46"/>
      <c r="H6" s="46"/>
      <c r="I6" s="46"/>
      <c r="J6" s="46"/>
      <c r="K6" s="46"/>
      <c r="L6" s="46"/>
      <c r="M6" s="46"/>
      <c r="N6" s="46"/>
      <c r="O6" s="46"/>
      <c r="P6" s="46"/>
      <c r="Q6" s="46"/>
      <c r="R6" s="46"/>
      <c r="S6" s="46"/>
      <c r="T6" s="46"/>
      <c r="U6" s="46"/>
    </row>
    <row r="7" spans="1:21" ht="13.5" customHeight="1" x14ac:dyDescent="0.2">
      <c r="A7" s="46"/>
      <c r="B7" s="46"/>
      <c r="C7" s="46"/>
      <c r="D7" s="46"/>
      <c r="E7" s="46"/>
      <c r="F7" s="46"/>
      <c r="G7" s="46"/>
      <c r="H7" s="46"/>
      <c r="I7" s="46"/>
      <c r="J7" s="46"/>
      <c r="K7" s="46"/>
      <c r="L7" s="46"/>
      <c r="M7" s="46"/>
      <c r="N7" s="46"/>
      <c r="O7" s="46"/>
      <c r="P7" s="46"/>
      <c r="Q7" s="46"/>
      <c r="R7" s="46"/>
      <c r="S7" s="46"/>
      <c r="T7" s="46"/>
      <c r="U7" s="46"/>
    </row>
    <row r="8" spans="1:21" ht="13.5" customHeight="1" x14ac:dyDescent="0.2">
      <c r="A8" s="46"/>
      <c r="B8" s="46"/>
      <c r="C8" s="46"/>
      <c r="D8" s="46"/>
      <c r="E8" s="46"/>
      <c r="F8" s="46"/>
      <c r="G8" s="46"/>
      <c r="H8" s="46"/>
      <c r="I8" s="46"/>
      <c r="J8" s="46"/>
      <c r="K8" s="46"/>
      <c r="L8" s="46"/>
      <c r="M8" s="46"/>
      <c r="N8" s="46"/>
      <c r="O8" s="46"/>
      <c r="P8" s="46"/>
      <c r="Q8" s="46"/>
      <c r="R8" s="46"/>
      <c r="S8" s="46"/>
      <c r="T8" s="46"/>
      <c r="U8" s="46"/>
    </row>
    <row r="9" spans="1:21" ht="13.5" customHeight="1" x14ac:dyDescent="0.2">
      <c r="A9" s="46"/>
      <c r="B9" s="46"/>
      <c r="C9" s="46"/>
      <c r="D9" s="46"/>
      <c r="E9" s="46"/>
      <c r="F9" s="46"/>
      <c r="G9" s="46"/>
      <c r="H9" s="46"/>
      <c r="I9" s="46"/>
      <c r="J9" s="46"/>
      <c r="K9" s="46"/>
      <c r="L9" s="46"/>
      <c r="M9" s="46"/>
      <c r="N9" s="46"/>
      <c r="O9" s="46"/>
      <c r="P9" s="46"/>
      <c r="Q9" s="46"/>
      <c r="R9" s="46"/>
      <c r="S9" s="46"/>
      <c r="T9" s="46"/>
      <c r="U9" s="46"/>
    </row>
    <row r="10" spans="1:21" ht="13.5" customHeight="1" x14ac:dyDescent="0.2">
      <c r="A10" s="46"/>
      <c r="B10" s="46"/>
      <c r="C10" s="46"/>
      <c r="D10" s="46"/>
      <c r="E10" s="46"/>
      <c r="F10" s="46"/>
      <c r="G10" s="46"/>
      <c r="H10" s="46"/>
      <c r="I10" s="46"/>
      <c r="J10" s="46"/>
      <c r="K10" s="46"/>
      <c r="L10" s="46"/>
      <c r="M10" s="46"/>
      <c r="N10" s="46"/>
      <c r="O10" s="46"/>
      <c r="P10" s="46"/>
      <c r="Q10" s="46"/>
      <c r="R10" s="46"/>
      <c r="S10" s="46"/>
      <c r="T10" s="46"/>
      <c r="U10" s="46"/>
    </row>
    <row r="11" spans="1:21" ht="13.5" customHeight="1" x14ac:dyDescent="0.2">
      <c r="A11" s="46"/>
      <c r="B11" s="46"/>
      <c r="C11" s="46"/>
      <c r="D11" s="46"/>
      <c r="E11" s="46"/>
      <c r="F11" s="46"/>
      <c r="G11" s="46"/>
      <c r="H11" s="46"/>
      <c r="I11" s="46"/>
      <c r="J11" s="46"/>
      <c r="K11" s="46"/>
      <c r="L11" s="46"/>
      <c r="M11" s="46"/>
      <c r="N11" s="46"/>
      <c r="O11" s="46"/>
      <c r="P11" s="46"/>
      <c r="Q11" s="46"/>
      <c r="R11" s="46"/>
      <c r="S11" s="46"/>
      <c r="T11" s="46"/>
      <c r="U11" s="46"/>
    </row>
    <row r="12" spans="1:21" ht="13.5" customHeight="1" x14ac:dyDescent="0.2">
      <c r="A12" s="46"/>
      <c r="B12" s="46"/>
      <c r="C12" s="46"/>
      <c r="D12" s="46"/>
      <c r="E12" s="46"/>
      <c r="F12" s="46"/>
      <c r="G12" s="46"/>
      <c r="H12" s="46"/>
      <c r="I12" s="46"/>
      <c r="J12" s="46"/>
      <c r="K12" s="46"/>
      <c r="L12" s="46"/>
      <c r="M12" s="46"/>
      <c r="N12" s="46"/>
      <c r="O12" s="46"/>
      <c r="P12" s="46"/>
      <c r="Q12" s="46"/>
      <c r="R12" s="46"/>
      <c r="S12" s="46"/>
      <c r="T12" s="46"/>
      <c r="U12" s="46"/>
    </row>
    <row r="13" spans="1:21" ht="13.5" customHeight="1" x14ac:dyDescent="0.2">
      <c r="A13" s="46"/>
      <c r="B13" s="46"/>
      <c r="C13" s="46"/>
      <c r="D13" s="46"/>
      <c r="E13" s="46"/>
      <c r="F13" s="46"/>
      <c r="G13" s="46"/>
      <c r="H13" s="46"/>
      <c r="I13" s="46"/>
      <c r="J13" s="46"/>
      <c r="K13" s="46"/>
      <c r="L13" s="46"/>
      <c r="M13" s="46"/>
      <c r="N13" s="46"/>
      <c r="O13" s="46"/>
      <c r="P13" s="46"/>
      <c r="Q13" s="46"/>
      <c r="R13" s="46"/>
      <c r="S13" s="46"/>
      <c r="T13" s="46"/>
      <c r="U13" s="46"/>
    </row>
    <row r="14" spans="1:21" ht="13.5" customHeight="1" x14ac:dyDescent="0.2">
      <c r="A14" s="46"/>
      <c r="B14" s="46"/>
      <c r="C14" s="46"/>
      <c r="D14" s="46"/>
      <c r="E14" s="46"/>
      <c r="F14" s="46"/>
      <c r="G14" s="46"/>
      <c r="H14" s="46"/>
      <c r="I14" s="46"/>
      <c r="J14" s="46"/>
      <c r="K14" s="46"/>
      <c r="L14" s="46"/>
      <c r="M14" s="46"/>
      <c r="N14" s="46"/>
      <c r="O14" s="46"/>
      <c r="P14" s="46"/>
      <c r="Q14" s="46"/>
      <c r="R14" s="46"/>
      <c r="S14" s="46"/>
      <c r="T14" s="46"/>
      <c r="U14" s="46"/>
    </row>
    <row r="15" spans="1:21" ht="13.5" customHeight="1" x14ac:dyDescent="0.2">
      <c r="A15" s="46"/>
      <c r="B15" s="46"/>
      <c r="C15" s="46"/>
      <c r="D15" s="46"/>
      <c r="E15" s="46"/>
      <c r="F15" s="46"/>
      <c r="G15" s="46"/>
      <c r="H15" s="46"/>
      <c r="I15" s="46"/>
      <c r="J15" s="46"/>
      <c r="K15" s="46"/>
      <c r="L15" s="46"/>
      <c r="M15" s="46"/>
      <c r="N15" s="46"/>
      <c r="O15" s="46"/>
      <c r="P15" s="46"/>
      <c r="Q15" s="46"/>
      <c r="R15" s="46"/>
      <c r="S15" s="46"/>
      <c r="T15" s="46"/>
      <c r="U15" s="46"/>
    </row>
    <row r="16" spans="1:21" ht="13.5" customHeight="1" x14ac:dyDescent="0.2">
      <c r="A16" s="46"/>
      <c r="B16" s="46"/>
      <c r="C16" s="46"/>
      <c r="D16" s="46"/>
      <c r="E16" s="46"/>
      <c r="F16" s="46"/>
      <c r="G16" s="46"/>
      <c r="H16" s="46"/>
      <c r="I16" s="46"/>
      <c r="J16" s="46"/>
      <c r="K16" s="46"/>
      <c r="L16" s="46"/>
      <c r="M16" s="46"/>
      <c r="N16" s="46"/>
      <c r="O16" s="46"/>
      <c r="P16" s="46"/>
      <c r="Q16" s="46"/>
      <c r="R16" s="46"/>
      <c r="S16" s="46"/>
      <c r="T16" s="46"/>
      <c r="U16" s="46"/>
    </row>
    <row r="17" spans="1:21" ht="13.5" customHeight="1" x14ac:dyDescent="0.2">
      <c r="A17" s="46"/>
      <c r="B17" s="46"/>
      <c r="C17" s="46"/>
      <c r="D17" s="46"/>
      <c r="E17" s="46"/>
      <c r="F17" s="46"/>
      <c r="G17" s="46"/>
      <c r="H17" s="46"/>
      <c r="I17" s="46"/>
      <c r="J17" s="46"/>
      <c r="K17" s="46"/>
      <c r="L17" s="46"/>
      <c r="M17" s="46"/>
      <c r="N17" s="46"/>
      <c r="O17" s="46"/>
      <c r="P17" s="46"/>
      <c r="Q17" s="46"/>
      <c r="R17" s="46"/>
      <c r="S17" s="46"/>
      <c r="T17" s="46"/>
      <c r="U17" s="46"/>
    </row>
    <row r="18" spans="1:21" ht="13.5" customHeight="1" x14ac:dyDescent="0.2">
      <c r="A18" s="46"/>
      <c r="B18" s="46"/>
      <c r="C18" s="46"/>
      <c r="D18" s="46"/>
      <c r="E18" s="46"/>
      <c r="F18" s="46"/>
      <c r="G18" s="46"/>
      <c r="H18" s="46"/>
      <c r="I18" s="46"/>
      <c r="J18" s="46"/>
      <c r="K18" s="46"/>
      <c r="L18" s="46"/>
      <c r="M18" s="46"/>
      <c r="N18" s="46"/>
      <c r="O18" s="46"/>
      <c r="P18" s="46"/>
      <c r="Q18" s="46"/>
      <c r="R18" s="46"/>
      <c r="S18" s="46"/>
      <c r="T18" s="46"/>
      <c r="U18" s="46"/>
    </row>
    <row r="19" spans="1:21" ht="13.5" customHeight="1" x14ac:dyDescent="0.2">
      <c r="A19" s="46"/>
      <c r="B19" s="46"/>
      <c r="C19" s="46"/>
      <c r="D19" s="46"/>
      <c r="E19" s="46"/>
      <c r="F19" s="46"/>
      <c r="G19" s="46"/>
      <c r="H19" s="46"/>
      <c r="I19" s="46"/>
      <c r="J19" s="46"/>
      <c r="K19" s="46"/>
      <c r="L19" s="46"/>
      <c r="M19" s="46"/>
      <c r="N19" s="46"/>
      <c r="O19" s="46"/>
      <c r="P19" s="46"/>
      <c r="Q19" s="46"/>
      <c r="R19" s="46"/>
      <c r="S19" s="46"/>
      <c r="T19" s="46"/>
      <c r="U19" s="46"/>
    </row>
    <row r="20" spans="1:21" ht="13.5" customHeight="1" x14ac:dyDescent="0.2">
      <c r="A20" s="46"/>
      <c r="B20" s="46"/>
      <c r="C20" s="46"/>
      <c r="D20" s="46"/>
      <c r="E20" s="46"/>
      <c r="F20" s="46"/>
      <c r="G20" s="46"/>
      <c r="H20" s="46"/>
      <c r="I20" s="46"/>
      <c r="J20" s="46"/>
      <c r="K20" s="46"/>
      <c r="L20" s="46"/>
      <c r="M20" s="46"/>
      <c r="N20" s="46"/>
      <c r="O20" s="46"/>
      <c r="P20" s="46"/>
      <c r="Q20" s="46"/>
      <c r="R20" s="46"/>
      <c r="S20" s="46"/>
      <c r="T20" s="46"/>
      <c r="U20" s="46"/>
    </row>
    <row r="21" spans="1:21" ht="13.5" customHeight="1" x14ac:dyDescent="0.2">
      <c r="A21" s="46"/>
      <c r="B21" s="46"/>
      <c r="C21" s="46"/>
      <c r="D21" s="46"/>
      <c r="E21" s="46"/>
      <c r="F21" s="46"/>
      <c r="G21" s="46"/>
      <c r="H21" s="46"/>
      <c r="I21" s="46"/>
      <c r="J21" s="46"/>
      <c r="K21" s="46"/>
      <c r="L21" s="46"/>
      <c r="M21" s="46"/>
      <c r="N21" s="46"/>
      <c r="O21" s="46"/>
      <c r="P21" s="46"/>
      <c r="Q21" s="46"/>
      <c r="R21" s="46"/>
      <c r="S21" s="46"/>
      <c r="T21" s="46"/>
      <c r="U21" s="46"/>
    </row>
    <row r="22" spans="1:21" ht="13.5" customHeight="1" x14ac:dyDescent="0.2">
      <c r="A22" s="46"/>
      <c r="B22" s="46"/>
      <c r="C22" s="46"/>
      <c r="D22" s="46"/>
      <c r="E22" s="46"/>
      <c r="F22" s="46"/>
      <c r="G22" s="46"/>
      <c r="H22" s="46"/>
      <c r="I22" s="46"/>
      <c r="J22" s="46"/>
      <c r="K22" s="46"/>
      <c r="L22" s="46"/>
      <c r="M22" s="46"/>
      <c r="N22" s="46"/>
      <c r="O22" s="46"/>
      <c r="P22" s="46"/>
      <c r="Q22" s="46"/>
      <c r="R22" s="46"/>
      <c r="S22" s="46"/>
      <c r="T22" s="46"/>
      <c r="U22" s="46"/>
    </row>
    <row r="23" spans="1:21" ht="13.5" customHeight="1" x14ac:dyDescent="0.2">
      <c r="A23" s="46"/>
      <c r="B23" s="46"/>
      <c r="C23" s="46"/>
      <c r="D23" s="46"/>
      <c r="E23" s="46"/>
      <c r="F23" s="46"/>
      <c r="G23" s="46"/>
      <c r="H23" s="46"/>
      <c r="I23" s="46"/>
      <c r="J23" s="46"/>
      <c r="K23" s="46"/>
      <c r="L23" s="46"/>
      <c r="M23" s="46"/>
      <c r="N23" s="46"/>
      <c r="O23" s="46"/>
      <c r="P23" s="46"/>
      <c r="Q23" s="46"/>
      <c r="R23" s="46"/>
      <c r="S23" s="46"/>
      <c r="T23" s="46"/>
      <c r="U23" s="46"/>
    </row>
    <row r="24" spans="1:21" ht="13.5" customHeight="1" x14ac:dyDescent="0.2">
      <c r="A24" s="46"/>
      <c r="B24" s="46"/>
      <c r="C24" s="46"/>
      <c r="D24" s="46"/>
      <c r="E24" s="46"/>
      <c r="F24" s="46"/>
      <c r="G24" s="46"/>
      <c r="H24" s="46"/>
      <c r="I24" s="46"/>
      <c r="J24" s="46"/>
      <c r="K24" s="46"/>
      <c r="L24" s="46"/>
      <c r="M24" s="46"/>
      <c r="N24" s="46"/>
      <c r="O24" s="46"/>
      <c r="P24" s="46"/>
      <c r="Q24" s="46"/>
      <c r="R24" s="46"/>
      <c r="S24" s="46"/>
      <c r="T24" s="46"/>
      <c r="U24" s="46"/>
    </row>
    <row r="25" spans="1:21" ht="13.5" customHeight="1" x14ac:dyDescent="0.2">
      <c r="A25" s="46"/>
      <c r="B25" s="46"/>
      <c r="C25" s="46"/>
      <c r="D25" s="46"/>
      <c r="E25" s="46"/>
      <c r="F25" s="46"/>
      <c r="G25" s="46"/>
      <c r="H25" s="46"/>
      <c r="I25" s="46"/>
      <c r="J25" s="46"/>
      <c r="K25" s="46"/>
      <c r="L25" s="46"/>
      <c r="M25" s="46"/>
      <c r="N25" s="46"/>
      <c r="O25" s="46"/>
      <c r="P25" s="46"/>
      <c r="Q25" s="46"/>
      <c r="R25" s="46"/>
      <c r="S25" s="46"/>
      <c r="T25" s="46"/>
      <c r="U25" s="46"/>
    </row>
    <row r="26" spans="1:21" ht="13.5" customHeight="1" x14ac:dyDescent="0.2">
      <c r="A26" s="46"/>
      <c r="B26" s="46"/>
      <c r="C26" s="46"/>
      <c r="D26" s="46"/>
      <c r="E26" s="46"/>
      <c r="F26" s="46"/>
      <c r="G26" s="46"/>
      <c r="H26" s="46"/>
      <c r="I26" s="46"/>
      <c r="J26" s="46"/>
      <c r="K26" s="46"/>
      <c r="L26" s="46"/>
      <c r="M26" s="46"/>
      <c r="N26" s="46"/>
      <c r="O26" s="46"/>
      <c r="P26" s="46"/>
      <c r="Q26" s="46"/>
      <c r="R26" s="46"/>
      <c r="S26" s="46"/>
      <c r="T26" s="46"/>
      <c r="U26" s="46"/>
    </row>
    <row r="27" spans="1:21" ht="13.5" customHeight="1" x14ac:dyDescent="0.2">
      <c r="A27" s="46"/>
      <c r="B27" s="46"/>
      <c r="C27" s="46"/>
      <c r="D27" s="46"/>
      <c r="E27" s="46"/>
      <c r="F27" s="46"/>
      <c r="G27" s="46"/>
      <c r="H27" s="46"/>
      <c r="I27" s="46"/>
      <c r="J27" s="46"/>
      <c r="K27" s="46"/>
      <c r="L27" s="46"/>
      <c r="M27" s="46"/>
      <c r="N27" s="46"/>
      <c r="O27" s="46"/>
      <c r="P27" s="46"/>
      <c r="Q27" s="46"/>
      <c r="R27" s="46"/>
      <c r="S27" s="46"/>
      <c r="T27" s="46"/>
      <c r="U27" s="46"/>
    </row>
    <row r="28" spans="1:21" ht="13.5" customHeight="1" x14ac:dyDescent="0.2">
      <c r="A28" s="46"/>
      <c r="B28" s="46"/>
      <c r="C28" s="46"/>
      <c r="D28" s="46"/>
      <c r="E28" s="46"/>
      <c r="F28" s="46"/>
      <c r="G28" s="46"/>
      <c r="H28" s="46"/>
      <c r="I28" s="46"/>
      <c r="J28" s="46"/>
      <c r="K28" s="46"/>
      <c r="L28" s="46"/>
      <c r="M28" s="46"/>
      <c r="N28" s="46"/>
      <c r="O28" s="46"/>
      <c r="P28" s="46"/>
      <c r="Q28" s="46"/>
      <c r="R28" s="46"/>
      <c r="S28" s="46"/>
      <c r="T28" s="46"/>
      <c r="U28" s="46"/>
    </row>
    <row r="29" spans="1:21" ht="13.5" customHeight="1" x14ac:dyDescent="0.2">
      <c r="A29" s="46"/>
      <c r="B29" s="46"/>
      <c r="C29" s="46"/>
      <c r="D29" s="46"/>
      <c r="E29" s="46"/>
      <c r="F29" s="46"/>
      <c r="G29" s="46"/>
      <c r="H29" s="46"/>
      <c r="I29" s="46"/>
      <c r="J29" s="46"/>
      <c r="K29" s="46"/>
      <c r="L29" s="46"/>
      <c r="M29" s="46"/>
      <c r="N29" s="46"/>
      <c r="O29" s="46"/>
      <c r="P29" s="46"/>
      <c r="Q29" s="46"/>
      <c r="R29" s="46"/>
      <c r="S29" s="46"/>
      <c r="T29" s="46"/>
      <c r="U29" s="46"/>
    </row>
    <row r="30" spans="1:21" ht="13.5" customHeight="1" x14ac:dyDescent="0.2">
      <c r="A30" s="46"/>
      <c r="B30" s="46"/>
      <c r="C30" s="46"/>
      <c r="D30" s="46"/>
      <c r="E30" s="46"/>
      <c r="F30" s="46"/>
      <c r="G30" s="46"/>
      <c r="H30" s="46"/>
      <c r="I30" s="46"/>
      <c r="J30" s="46"/>
      <c r="K30" s="46"/>
      <c r="L30" s="46"/>
      <c r="M30" s="46"/>
      <c r="N30" s="46"/>
      <c r="O30" s="46"/>
      <c r="P30" s="46"/>
      <c r="Q30" s="46"/>
      <c r="R30" s="46"/>
      <c r="S30" s="46"/>
      <c r="T30" s="46"/>
      <c r="U30" s="46"/>
    </row>
    <row r="31" spans="1:21" ht="13.5" customHeight="1" x14ac:dyDescent="0.2">
      <c r="A31" s="46"/>
      <c r="B31" s="46"/>
      <c r="C31" s="46"/>
      <c r="D31" s="46"/>
      <c r="E31" s="46"/>
      <c r="F31" s="46"/>
      <c r="G31" s="46"/>
      <c r="H31" s="46"/>
      <c r="I31" s="46"/>
      <c r="J31" s="46"/>
      <c r="K31" s="46"/>
      <c r="L31" s="46"/>
      <c r="M31" s="46"/>
      <c r="N31" s="46"/>
      <c r="O31" s="46"/>
      <c r="P31" s="46"/>
      <c r="Q31" s="46"/>
      <c r="R31" s="46"/>
      <c r="S31" s="46"/>
      <c r="T31" s="46"/>
      <c r="U31" s="46"/>
    </row>
    <row r="32" spans="1:21" ht="13.5" customHeight="1" x14ac:dyDescent="0.2">
      <c r="A32" s="46"/>
      <c r="B32" s="46"/>
      <c r="C32" s="46"/>
      <c r="D32" s="46"/>
      <c r="E32" s="46"/>
      <c r="F32" s="46"/>
      <c r="G32" s="46"/>
      <c r="H32" s="46"/>
      <c r="I32" s="46"/>
      <c r="J32" s="46"/>
      <c r="K32" s="46"/>
      <c r="L32" s="46"/>
      <c r="M32" s="46"/>
      <c r="N32" s="46"/>
      <c r="O32" s="46"/>
      <c r="P32" s="46"/>
      <c r="Q32" s="46"/>
      <c r="R32" s="46"/>
      <c r="S32" s="46"/>
      <c r="T32" s="46"/>
      <c r="U32" s="46"/>
    </row>
    <row r="33" spans="1:21" ht="13.5" customHeight="1" x14ac:dyDescent="0.2">
      <c r="A33" s="46"/>
      <c r="B33" s="46"/>
      <c r="C33" s="46"/>
      <c r="D33" s="46"/>
      <c r="E33" s="46"/>
      <c r="F33" s="46"/>
      <c r="G33" s="46"/>
      <c r="H33" s="46"/>
      <c r="I33" s="46"/>
      <c r="J33" s="46"/>
      <c r="K33" s="46"/>
      <c r="L33" s="46"/>
      <c r="M33" s="46"/>
      <c r="N33" s="46"/>
      <c r="O33" s="46"/>
      <c r="P33" s="46"/>
      <c r="Q33" s="46"/>
      <c r="R33" s="46"/>
      <c r="S33" s="46"/>
      <c r="T33" s="46"/>
      <c r="U33" s="46"/>
    </row>
    <row r="34" spans="1:21" ht="13.5" customHeight="1" x14ac:dyDescent="0.2">
      <c r="A34" s="46"/>
      <c r="B34" s="46"/>
      <c r="C34" s="46"/>
      <c r="D34" s="46"/>
      <c r="E34" s="46"/>
      <c r="F34" s="46"/>
      <c r="G34" s="46"/>
      <c r="H34" s="46"/>
      <c r="I34" s="46"/>
      <c r="J34" s="46"/>
      <c r="K34" s="46"/>
      <c r="L34" s="46"/>
      <c r="M34" s="46"/>
      <c r="N34" s="46"/>
      <c r="O34" s="46"/>
      <c r="P34" s="46"/>
      <c r="Q34" s="46"/>
      <c r="R34" s="46"/>
      <c r="S34" s="46"/>
      <c r="T34" s="46"/>
      <c r="U34" s="46"/>
    </row>
    <row r="35" spans="1:21" ht="13.5" customHeight="1" x14ac:dyDescent="0.2">
      <c r="A35" s="46"/>
      <c r="B35" s="46"/>
      <c r="C35" s="46"/>
      <c r="D35" s="46"/>
      <c r="E35" s="46"/>
      <c r="F35" s="46"/>
      <c r="G35" s="46"/>
      <c r="H35" s="46"/>
      <c r="I35" s="46"/>
      <c r="J35" s="46"/>
      <c r="K35" s="46"/>
      <c r="L35" s="46"/>
      <c r="M35" s="46"/>
      <c r="N35" s="46"/>
      <c r="O35" s="46"/>
      <c r="P35" s="46"/>
      <c r="Q35" s="46"/>
      <c r="R35" s="46"/>
      <c r="S35" s="46"/>
      <c r="T35" s="46"/>
      <c r="U35" s="46"/>
    </row>
    <row r="36" spans="1:21" ht="13.5" customHeight="1" x14ac:dyDescent="0.2">
      <c r="A36" s="46"/>
      <c r="B36" s="46"/>
      <c r="C36" s="46"/>
      <c r="D36" s="46"/>
      <c r="E36" s="46"/>
      <c r="F36" s="46"/>
      <c r="G36" s="46"/>
      <c r="H36" s="46"/>
      <c r="I36" s="46"/>
      <c r="J36" s="46"/>
      <c r="K36" s="46"/>
      <c r="L36" s="46"/>
      <c r="M36" s="46"/>
      <c r="N36" s="46"/>
      <c r="O36" s="46"/>
      <c r="P36" s="46"/>
      <c r="Q36" s="46"/>
      <c r="R36" s="46"/>
      <c r="S36" s="46"/>
      <c r="T36" s="46"/>
      <c r="U36" s="46"/>
    </row>
    <row r="37" spans="1:21" ht="13.5" customHeight="1" x14ac:dyDescent="0.2">
      <c r="A37" s="46"/>
      <c r="B37" s="46"/>
      <c r="C37" s="46"/>
      <c r="D37" s="46"/>
      <c r="E37" s="46"/>
      <c r="F37" s="46"/>
      <c r="G37" s="46"/>
      <c r="H37" s="46"/>
      <c r="I37" s="46"/>
      <c r="J37" s="46"/>
      <c r="K37" s="46"/>
      <c r="L37" s="46"/>
      <c r="M37" s="46"/>
      <c r="N37" s="46"/>
      <c r="O37" s="46"/>
      <c r="P37" s="46"/>
      <c r="Q37" s="46"/>
      <c r="R37" s="46"/>
      <c r="S37" s="46"/>
      <c r="T37" s="46"/>
      <c r="U37" s="46"/>
    </row>
    <row r="38" spans="1:21" ht="13.5" customHeight="1" x14ac:dyDescent="0.2">
      <c r="A38" s="46"/>
      <c r="B38" s="46"/>
      <c r="C38" s="46"/>
      <c r="D38" s="46"/>
      <c r="E38" s="46"/>
      <c r="F38" s="46"/>
      <c r="G38" s="46"/>
      <c r="H38" s="46"/>
      <c r="I38" s="46"/>
      <c r="J38" s="46"/>
      <c r="K38" s="46"/>
      <c r="L38" s="46"/>
      <c r="M38" s="46"/>
      <c r="N38" s="46"/>
      <c r="O38" s="46"/>
      <c r="P38" s="46"/>
      <c r="Q38" s="46"/>
      <c r="R38" s="46"/>
      <c r="S38" s="46"/>
      <c r="T38" s="46"/>
      <c r="U38" s="46"/>
    </row>
    <row r="39" spans="1:21" ht="13.5" customHeight="1" x14ac:dyDescent="0.2">
      <c r="A39" s="46"/>
      <c r="B39" s="46"/>
      <c r="C39" s="46"/>
      <c r="D39" s="46"/>
      <c r="E39" s="46"/>
      <c r="F39" s="46"/>
      <c r="G39" s="46"/>
      <c r="H39" s="46"/>
      <c r="I39" s="46"/>
      <c r="J39" s="46"/>
      <c r="K39" s="46"/>
      <c r="L39" s="46"/>
      <c r="M39" s="46"/>
      <c r="N39" s="46"/>
      <c r="O39" s="46"/>
      <c r="P39" s="46"/>
      <c r="Q39" s="46"/>
      <c r="R39" s="46"/>
      <c r="S39" s="46"/>
      <c r="T39" s="46"/>
      <c r="U39" s="46"/>
    </row>
    <row r="40" spans="1:21" ht="13.5" customHeight="1" x14ac:dyDescent="0.2">
      <c r="A40" s="46"/>
      <c r="B40" s="46"/>
      <c r="C40" s="46"/>
      <c r="D40" s="46"/>
      <c r="E40" s="46"/>
      <c r="F40" s="46"/>
      <c r="G40" s="46"/>
      <c r="H40" s="46"/>
      <c r="I40" s="46"/>
      <c r="J40" s="46"/>
      <c r="K40" s="46"/>
      <c r="L40" s="46"/>
      <c r="M40" s="46"/>
      <c r="N40" s="46"/>
      <c r="O40" s="46"/>
      <c r="P40" s="46"/>
      <c r="Q40" s="46"/>
      <c r="R40" s="46"/>
      <c r="S40" s="46"/>
      <c r="T40" s="46"/>
      <c r="U40" s="46"/>
    </row>
    <row r="41" spans="1:21" ht="13.5" customHeight="1" x14ac:dyDescent="0.2">
      <c r="A41" s="46"/>
      <c r="B41" s="46"/>
      <c r="C41" s="46"/>
      <c r="D41" s="46"/>
      <c r="E41" s="46"/>
      <c r="F41" s="46"/>
      <c r="G41" s="46"/>
      <c r="H41" s="46"/>
      <c r="I41" s="46"/>
      <c r="J41" s="46"/>
      <c r="K41" s="46"/>
      <c r="L41" s="46"/>
      <c r="M41" s="46"/>
      <c r="N41" s="46"/>
      <c r="O41" s="46"/>
      <c r="P41" s="46"/>
      <c r="Q41" s="46"/>
      <c r="R41" s="46"/>
      <c r="S41" s="46"/>
      <c r="T41" s="46"/>
      <c r="U41" s="46"/>
    </row>
    <row r="42" spans="1:21" ht="13.5" customHeight="1" x14ac:dyDescent="0.2">
      <c r="A42" s="46"/>
      <c r="B42" s="46"/>
      <c r="C42" s="46"/>
      <c r="D42" s="46"/>
      <c r="E42" s="46"/>
      <c r="F42" s="46"/>
      <c r="G42" s="46"/>
      <c r="H42" s="46"/>
      <c r="I42" s="46"/>
      <c r="J42" s="46"/>
      <c r="K42" s="46"/>
      <c r="L42" s="46"/>
      <c r="M42" s="46"/>
      <c r="N42" s="46"/>
      <c r="O42" s="46"/>
      <c r="P42" s="46"/>
      <c r="Q42" s="46"/>
      <c r="R42" s="46"/>
      <c r="S42" s="46"/>
      <c r="T42" s="46"/>
      <c r="U42" s="46"/>
    </row>
    <row r="43" spans="1:21" ht="30.75" customHeight="1" thickBot="1" x14ac:dyDescent="0.25">
      <c r="A43" s="46"/>
      <c r="B43" s="46"/>
      <c r="C43" s="46"/>
      <c r="D43" s="46"/>
      <c r="E43" s="46"/>
      <c r="F43" s="46"/>
      <c r="G43" s="46"/>
      <c r="H43" s="46"/>
      <c r="I43" s="46"/>
      <c r="J43" s="46"/>
      <c r="K43" s="46"/>
      <c r="L43" s="46"/>
      <c r="M43" s="46"/>
      <c r="N43" s="46"/>
      <c r="O43" s="48" t="s">
        <v>9</v>
      </c>
      <c r="P43" s="46"/>
      <c r="Q43" s="46"/>
      <c r="R43" s="46"/>
      <c r="S43" s="46"/>
      <c r="T43" s="46"/>
      <c r="U43" s="46"/>
    </row>
    <row r="44" spans="1:21" ht="30.75" customHeight="1" thickBot="1" x14ac:dyDescent="0.25">
      <c r="A44" s="46"/>
      <c r="B44" s="49" t="s">
        <v>10</v>
      </c>
      <c r="C44" s="50"/>
      <c r="D44" s="50"/>
      <c r="E44" s="51"/>
      <c r="F44" s="51"/>
      <c r="G44" s="51"/>
      <c r="H44" s="51"/>
      <c r="I44" s="51"/>
      <c r="J44" s="52" t="s">
        <v>2</v>
      </c>
      <c r="K44" s="53" t="s">
        <v>588</v>
      </c>
      <c r="L44" s="54" t="s">
        <v>589</v>
      </c>
      <c r="M44" s="54" t="s">
        <v>590</v>
      </c>
      <c r="N44" s="54" t="s">
        <v>591</v>
      </c>
      <c r="O44" s="55" t="s">
        <v>592</v>
      </c>
      <c r="P44" s="46"/>
      <c r="Q44" s="46"/>
      <c r="R44" s="46"/>
      <c r="S44" s="46"/>
      <c r="T44" s="46"/>
      <c r="U44" s="46"/>
    </row>
    <row r="45" spans="1:21" ht="30.75" customHeight="1" x14ac:dyDescent="0.2">
      <c r="A45" s="46"/>
      <c r="B45" s="1152" t="s">
        <v>11</v>
      </c>
      <c r="C45" s="1153"/>
      <c r="D45" s="56"/>
      <c r="E45" s="1158" t="s">
        <v>12</v>
      </c>
      <c r="F45" s="1158"/>
      <c r="G45" s="1158"/>
      <c r="H45" s="1158"/>
      <c r="I45" s="1158"/>
      <c r="J45" s="1159"/>
      <c r="K45" s="57">
        <v>1060</v>
      </c>
      <c r="L45" s="58">
        <v>1092</v>
      </c>
      <c r="M45" s="58">
        <v>1178</v>
      </c>
      <c r="N45" s="58">
        <v>1138</v>
      </c>
      <c r="O45" s="59">
        <v>1176</v>
      </c>
      <c r="P45" s="46"/>
      <c r="Q45" s="46"/>
      <c r="R45" s="46"/>
      <c r="S45" s="46"/>
      <c r="T45" s="46"/>
      <c r="U45" s="46"/>
    </row>
    <row r="46" spans="1:21" ht="30.75" customHeight="1" x14ac:dyDescent="0.2">
      <c r="A46" s="46"/>
      <c r="B46" s="1154"/>
      <c r="C46" s="1155"/>
      <c r="D46" s="60"/>
      <c r="E46" s="1136" t="s">
        <v>13</v>
      </c>
      <c r="F46" s="1136"/>
      <c r="G46" s="1136"/>
      <c r="H46" s="1136"/>
      <c r="I46" s="1136"/>
      <c r="J46" s="1137"/>
      <c r="K46" s="61" t="s">
        <v>546</v>
      </c>
      <c r="L46" s="62" t="s">
        <v>546</v>
      </c>
      <c r="M46" s="62" t="s">
        <v>546</v>
      </c>
      <c r="N46" s="62" t="s">
        <v>546</v>
      </c>
      <c r="O46" s="63" t="s">
        <v>546</v>
      </c>
      <c r="P46" s="46"/>
      <c r="Q46" s="46"/>
      <c r="R46" s="46"/>
      <c r="S46" s="46"/>
      <c r="T46" s="46"/>
      <c r="U46" s="46"/>
    </row>
    <row r="47" spans="1:21" ht="30.75" customHeight="1" x14ac:dyDescent="0.2">
      <c r="A47" s="46"/>
      <c r="B47" s="1154"/>
      <c r="C47" s="1155"/>
      <c r="D47" s="60"/>
      <c r="E47" s="1136" t="s">
        <v>14</v>
      </c>
      <c r="F47" s="1136"/>
      <c r="G47" s="1136"/>
      <c r="H47" s="1136"/>
      <c r="I47" s="1136"/>
      <c r="J47" s="1137"/>
      <c r="K47" s="61" t="s">
        <v>546</v>
      </c>
      <c r="L47" s="62" t="s">
        <v>546</v>
      </c>
      <c r="M47" s="62" t="s">
        <v>546</v>
      </c>
      <c r="N47" s="62" t="s">
        <v>546</v>
      </c>
      <c r="O47" s="63" t="s">
        <v>546</v>
      </c>
      <c r="P47" s="46"/>
      <c r="Q47" s="46"/>
      <c r="R47" s="46"/>
      <c r="S47" s="46"/>
      <c r="T47" s="46"/>
      <c r="U47" s="46"/>
    </row>
    <row r="48" spans="1:21" ht="30.75" customHeight="1" x14ac:dyDescent="0.2">
      <c r="A48" s="46"/>
      <c r="B48" s="1154"/>
      <c r="C48" s="1155"/>
      <c r="D48" s="60"/>
      <c r="E48" s="1136" t="s">
        <v>15</v>
      </c>
      <c r="F48" s="1136"/>
      <c r="G48" s="1136"/>
      <c r="H48" s="1136"/>
      <c r="I48" s="1136"/>
      <c r="J48" s="1137"/>
      <c r="K48" s="61">
        <v>163</v>
      </c>
      <c r="L48" s="62">
        <v>180</v>
      </c>
      <c r="M48" s="62">
        <v>181</v>
      </c>
      <c r="N48" s="62">
        <v>72</v>
      </c>
      <c r="O48" s="63">
        <v>81</v>
      </c>
      <c r="P48" s="46"/>
      <c r="Q48" s="46"/>
      <c r="R48" s="46"/>
      <c r="S48" s="46"/>
      <c r="T48" s="46"/>
      <c r="U48" s="46"/>
    </row>
    <row r="49" spans="1:21" ht="30.75" customHeight="1" x14ac:dyDescent="0.2">
      <c r="A49" s="46"/>
      <c r="B49" s="1154"/>
      <c r="C49" s="1155"/>
      <c r="D49" s="60"/>
      <c r="E49" s="1136" t="s">
        <v>16</v>
      </c>
      <c r="F49" s="1136"/>
      <c r="G49" s="1136"/>
      <c r="H49" s="1136"/>
      <c r="I49" s="1136"/>
      <c r="J49" s="1137"/>
      <c r="K49" s="61">
        <v>31</v>
      </c>
      <c r="L49" s="62">
        <v>22</v>
      </c>
      <c r="M49" s="62">
        <v>21</v>
      </c>
      <c r="N49" s="62">
        <v>22</v>
      </c>
      <c r="O49" s="63">
        <v>30</v>
      </c>
      <c r="P49" s="46"/>
      <c r="Q49" s="46"/>
      <c r="R49" s="46"/>
      <c r="S49" s="46"/>
      <c r="T49" s="46"/>
      <c r="U49" s="46"/>
    </row>
    <row r="50" spans="1:21" ht="30.75" customHeight="1" x14ac:dyDescent="0.2">
      <c r="A50" s="46"/>
      <c r="B50" s="1154"/>
      <c r="C50" s="1155"/>
      <c r="D50" s="60"/>
      <c r="E50" s="1136" t="s">
        <v>17</v>
      </c>
      <c r="F50" s="1136"/>
      <c r="G50" s="1136"/>
      <c r="H50" s="1136"/>
      <c r="I50" s="1136"/>
      <c r="J50" s="1137"/>
      <c r="K50" s="61" t="s">
        <v>546</v>
      </c>
      <c r="L50" s="62" t="s">
        <v>546</v>
      </c>
      <c r="M50" s="62">
        <v>1</v>
      </c>
      <c r="N50" s="62">
        <v>2</v>
      </c>
      <c r="O50" s="63">
        <v>1</v>
      </c>
      <c r="P50" s="46"/>
      <c r="Q50" s="46"/>
      <c r="R50" s="46"/>
      <c r="S50" s="46"/>
      <c r="T50" s="46"/>
      <c r="U50" s="46"/>
    </row>
    <row r="51" spans="1:21" ht="30.75" customHeight="1" x14ac:dyDescent="0.2">
      <c r="A51" s="46"/>
      <c r="B51" s="1156"/>
      <c r="C51" s="1157"/>
      <c r="D51" s="64"/>
      <c r="E51" s="1136" t="s">
        <v>18</v>
      </c>
      <c r="F51" s="1136"/>
      <c r="G51" s="1136"/>
      <c r="H51" s="1136"/>
      <c r="I51" s="1136"/>
      <c r="J51" s="1137"/>
      <c r="K51" s="61" t="s">
        <v>546</v>
      </c>
      <c r="L51" s="62" t="s">
        <v>546</v>
      </c>
      <c r="M51" s="62" t="s">
        <v>546</v>
      </c>
      <c r="N51" s="62" t="s">
        <v>546</v>
      </c>
      <c r="O51" s="63" t="s">
        <v>546</v>
      </c>
      <c r="P51" s="46"/>
      <c r="Q51" s="46"/>
      <c r="R51" s="46"/>
      <c r="S51" s="46"/>
      <c r="T51" s="46"/>
      <c r="U51" s="46"/>
    </row>
    <row r="52" spans="1:21" ht="30.75" customHeight="1" x14ac:dyDescent="0.2">
      <c r="A52" s="46"/>
      <c r="B52" s="1134" t="s">
        <v>19</v>
      </c>
      <c r="C52" s="1135"/>
      <c r="D52" s="64"/>
      <c r="E52" s="1136" t="s">
        <v>20</v>
      </c>
      <c r="F52" s="1136"/>
      <c r="G52" s="1136"/>
      <c r="H52" s="1136"/>
      <c r="I52" s="1136"/>
      <c r="J52" s="1137"/>
      <c r="K52" s="61">
        <v>929</v>
      </c>
      <c r="L52" s="62">
        <v>953</v>
      </c>
      <c r="M52" s="62">
        <v>985</v>
      </c>
      <c r="N52" s="62">
        <v>930</v>
      </c>
      <c r="O52" s="63">
        <v>978</v>
      </c>
      <c r="P52" s="46"/>
      <c r="Q52" s="46"/>
      <c r="R52" s="46"/>
      <c r="S52" s="46"/>
      <c r="T52" s="46"/>
      <c r="U52" s="46"/>
    </row>
    <row r="53" spans="1:21" ht="30.75" customHeight="1" thickBot="1" x14ac:dyDescent="0.25">
      <c r="A53" s="46"/>
      <c r="B53" s="1138" t="s">
        <v>21</v>
      </c>
      <c r="C53" s="1139"/>
      <c r="D53" s="65"/>
      <c r="E53" s="1140" t="s">
        <v>22</v>
      </c>
      <c r="F53" s="1140"/>
      <c r="G53" s="1140"/>
      <c r="H53" s="1140"/>
      <c r="I53" s="1140"/>
      <c r="J53" s="1141"/>
      <c r="K53" s="66">
        <v>325</v>
      </c>
      <c r="L53" s="67">
        <v>341</v>
      </c>
      <c r="M53" s="67">
        <v>396</v>
      </c>
      <c r="N53" s="67">
        <v>304</v>
      </c>
      <c r="O53" s="68">
        <v>310</v>
      </c>
      <c r="P53" s="46"/>
      <c r="Q53" s="46"/>
      <c r="R53" s="46"/>
      <c r="S53" s="46"/>
      <c r="T53" s="46"/>
      <c r="U53" s="46"/>
    </row>
    <row r="54" spans="1:21" ht="24" customHeight="1" x14ac:dyDescent="0.2">
      <c r="A54" s="46"/>
      <c r="B54" s="69" t="s">
        <v>23</v>
      </c>
      <c r="C54" s="46"/>
      <c r="D54" s="46"/>
      <c r="E54" s="46"/>
      <c r="F54" s="46"/>
      <c r="G54" s="46"/>
      <c r="H54" s="46"/>
      <c r="I54" s="46"/>
      <c r="J54" s="46"/>
      <c r="K54" s="46"/>
      <c r="L54" s="46"/>
      <c r="M54" s="46"/>
      <c r="N54" s="46"/>
      <c r="O54" s="46"/>
      <c r="P54" s="46"/>
      <c r="Q54" s="46"/>
      <c r="R54" s="46"/>
      <c r="S54" s="46"/>
      <c r="T54" s="46"/>
      <c r="U54" s="46"/>
    </row>
    <row r="55" spans="1:21" ht="24" customHeight="1" thickBot="1" x14ac:dyDescent="0.25">
      <c r="A55" s="46"/>
      <c r="B55" s="70" t="s">
        <v>24</v>
      </c>
      <c r="C55" s="71"/>
      <c r="D55" s="71"/>
      <c r="E55" s="71"/>
      <c r="F55" s="71"/>
      <c r="G55" s="71"/>
      <c r="H55" s="71"/>
      <c r="I55" s="71"/>
      <c r="J55" s="71"/>
      <c r="K55" s="72"/>
      <c r="L55" s="72"/>
      <c r="M55" s="72"/>
      <c r="N55" s="72"/>
      <c r="O55" s="73" t="s">
        <v>604</v>
      </c>
      <c r="P55" s="46"/>
      <c r="Q55" s="46"/>
      <c r="R55" s="46"/>
      <c r="S55" s="46"/>
      <c r="T55" s="46"/>
      <c r="U55" s="46"/>
    </row>
    <row r="56" spans="1:21" ht="31.5" customHeight="1" thickBot="1" x14ac:dyDescent="0.25">
      <c r="A56" s="46"/>
      <c r="B56" s="74"/>
      <c r="C56" s="75"/>
      <c r="D56" s="75"/>
      <c r="E56" s="76"/>
      <c r="F56" s="76"/>
      <c r="G56" s="76"/>
      <c r="H56" s="76"/>
      <c r="I56" s="76"/>
      <c r="J56" s="77" t="s">
        <v>2</v>
      </c>
      <c r="K56" s="78" t="s">
        <v>605</v>
      </c>
      <c r="L56" s="79" t="s">
        <v>606</v>
      </c>
      <c r="M56" s="79" t="s">
        <v>607</v>
      </c>
      <c r="N56" s="79" t="s">
        <v>608</v>
      </c>
      <c r="O56" s="80" t="s">
        <v>609</v>
      </c>
      <c r="P56" s="46"/>
      <c r="Q56" s="46"/>
      <c r="R56" s="46"/>
      <c r="S56" s="46"/>
      <c r="T56" s="46"/>
      <c r="U56" s="46"/>
    </row>
    <row r="57" spans="1:21" ht="31.5" customHeight="1" x14ac:dyDescent="0.2">
      <c r="B57" s="1142" t="s">
        <v>25</v>
      </c>
      <c r="C57" s="1143"/>
      <c r="D57" s="1146" t="s">
        <v>26</v>
      </c>
      <c r="E57" s="1147"/>
      <c r="F57" s="1147"/>
      <c r="G57" s="1147"/>
      <c r="H57" s="1147"/>
      <c r="I57" s="1147"/>
      <c r="J57" s="1148"/>
      <c r="K57" s="81" t="s">
        <v>631</v>
      </c>
      <c r="L57" s="82" t="s">
        <v>631</v>
      </c>
      <c r="M57" s="82" t="s">
        <v>631</v>
      </c>
      <c r="N57" s="82" t="s">
        <v>631</v>
      </c>
      <c r="O57" s="83" t="s">
        <v>631</v>
      </c>
    </row>
    <row r="58" spans="1:21" ht="31.5" customHeight="1" thickBot="1" x14ac:dyDescent="0.25">
      <c r="B58" s="1144"/>
      <c r="C58" s="1145"/>
      <c r="D58" s="1149" t="s">
        <v>27</v>
      </c>
      <c r="E58" s="1150"/>
      <c r="F58" s="1150"/>
      <c r="G58" s="1150"/>
      <c r="H58" s="1150"/>
      <c r="I58" s="1150"/>
      <c r="J58" s="1151"/>
      <c r="K58" s="84" t="s">
        <v>631</v>
      </c>
      <c r="L58" s="85" t="s">
        <v>631</v>
      </c>
      <c r="M58" s="85" t="s">
        <v>631</v>
      </c>
      <c r="N58" s="85" t="s">
        <v>631</v>
      </c>
      <c r="O58" s="86" t="s">
        <v>631</v>
      </c>
    </row>
    <row r="59" spans="1:21" ht="24" customHeight="1" x14ac:dyDescent="0.2">
      <c r="B59" s="87"/>
      <c r="C59" s="87"/>
      <c r="D59" s="88" t="s">
        <v>28</v>
      </c>
      <c r="E59" s="89"/>
      <c r="F59" s="89"/>
      <c r="G59" s="89"/>
      <c r="H59" s="89"/>
      <c r="I59" s="89"/>
      <c r="J59" s="89"/>
      <c r="K59" s="89"/>
      <c r="L59" s="89"/>
      <c r="M59" s="89"/>
      <c r="N59" s="89"/>
      <c r="O59" s="89"/>
    </row>
    <row r="60" spans="1:21" ht="24" customHeight="1" x14ac:dyDescent="0.2">
      <c r="B60" s="90"/>
      <c r="C60" s="90"/>
      <c r="D60" s="88" t="s">
        <v>29</v>
      </c>
      <c r="E60" s="89"/>
      <c r="F60" s="89"/>
      <c r="G60" s="89"/>
      <c r="H60" s="89"/>
      <c r="I60" s="89"/>
      <c r="J60" s="89"/>
      <c r="K60" s="89"/>
      <c r="L60" s="89"/>
      <c r="M60" s="89"/>
      <c r="N60" s="89"/>
      <c r="O60" s="89"/>
    </row>
    <row r="61" spans="1:21" ht="24" customHeight="1" x14ac:dyDescent="0.2">
      <c r="A61" s="46"/>
      <c r="B61" s="69"/>
      <c r="C61" s="46"/>
      <c r="D61" s="46"/>
      <c r="E61" s="46"/>
      <c r="F61" s="46"/>
      <c r="G61" s="46"/>
      <c r="H61" s="46"/>
      <c r="I61" s="46"/>
      <c r="J61" s="46"/>
      <c r="K61" s="46"/>
      <c r="L61" s="46"/>
      <c r="M61" s="46"/>
      <c r="N61" s="46"/>
      <c r="O61" s="46"/>
      <c r="P61" s="46"/>
      <c r="Q61" s="46"/>
      <c r="R61" s="46"/>
      <c r="S61" s="46"/>
      <c r="T61" s="46"/>
      <c r="U61" s="46"/>
    </row>
    <row r="62" spans="1:21" ht="24" customHeight="1" x14ac:dyDescent="0.2">
      <c r="A62" s="46"/>
      <c r="B62" s="69"/>
      <c r="C62" s="46"/>
      <c r="D62" s="46"/>
      <c r="E62" s="46"/>
      <c r="F62" s="46"/>
      <c r="G62" s="46"/>
      <c r="H62" s="46"/>
      <c r="I62" s="46"/>
      <c r="J62" s="46"/>
      <c r="K62" s="46"/>
      <c r="L62" s="46"/>
      <c r="M62" s="46"/>
      <c r="N62" s="46"/>
      <c r="O62" s="46"/>
      <c r="P62" s="46"/>
      <c r="Q62" s="46"/>
      <c r="R62" s="46"/>
      <c r="S62" s="46"/>
      <c r="T62" s="46"/>
      <c r="U62" s="46"/>
    </row>
  </sheetData>
  <sheetProtection algorithmName="SHA-512" hashValue="otZhPZjLmMZzN0SThzZ9wakb1WibuFQSf0oxb7Jnuy4fvVppqheQ4dmjmdKDfs/X7oD8kP0wnzEmQ5Zkh0N9Kg==" saltValue="Eu00jjeKBxfIcL/K1Jk9A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39370078740157483" bottom="0.39370078740157483" header="0.19685039370078741" footer="0.19685039370078741"/>
  <pageSetup paperSize="9" orientation="landscape" cellComments="asDisplayed" horizontalDpi="300" verticalDpi="300" r:id="rId1"/>
  <headerFooter>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Normal="100" zoomScaleSheetLayoutView="100" workbookViewId="0"/>
  </sheetViews>
  <sheetFormatPr defaultColWidth="0" defaultRowHeight="13.5" customHeight="1" zeroHeight="1" x14ac:dyDescent="0.2"/>
  <cols>
    <col min="1" max="1" width="6.6640625" style="91" customWidth="1"/>
    <col min="2" max="3" width="12.6640625" style="91" customWidth="1"/>
    <col min="4" max="4" width="11.6640625" style="91" customWidth="1"/>
    <col min="5" max="8" width="10.33203125" style="91" customWidth="1"/>
    <col min="9" max="13" width="16.33203125" style="91" customWidth="1"/>
    <col min="14" max="19" width="12.6640625" style="91" customWidth="1"/>
    <col min="20" max="16384" width="0" style="91"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2" t="s">
        <v>9</v>
      </c>
    </row>
    <row r="40" spans="2:13" ht="27.75" customHeight="1" thickBot="1" x14ac:dyDescent="0.25">
      <c r="B40" s="93" t="s">
        <v>10</v>
      </c>
      <c r="C40" s="94"/>
      <c r="D40" s="94"/>
      <c r="E40" s="95"/>
      <c r="F40" s="95"/>
      <c r="G40" s="95"/>
      <c r="H40" s="96" t="s">
        <v>2</v>
      </c>
      <c r="I40" s="97" t="s">
        <v>588</v>
      </c>
      <c r="J40" s="98" t="s">
        <v>589</v>
      </c>
      <c r="K40" s="98" t="s">
        <v>590</v>
      </c>
      <c r="L40" s="98" t="s">
        <v>591</v>
      </c>
      <c r="M40" s="99" t="s">
        <v>592</v>
      </c>
    </row>
    <row r="41" spans="2:13" ht="27.75" customHeight="1" x14ac:dyDescent="0.2">
      <c r="B41" s="1172" t="s">
        <v>30</v>
      </c>
      <c r="C41" s="1173"/>
      <c r="D41" s="100"/>
      <c r="E41" s="1174" t="s">
        <v>31</v>
      </c>
      <c r="F41" s="1174"/>
      <c r="G41" s="1174"/>
      <c r="H41" s="1175"/>
      <c r="I41" s="334">
        <v>12202</v>
      </c>
      <c r="J41" s="335">
        <v>12088</v>
      </c>
      <c r="K41" s="335">
        <v>11529</v>
      </c>
      <c r="L41" s="335">
        <v>10973</v>
      </c>
      <c r="M41" s="336">
        <v>10540</v>
      </c>
    </row>
    <row r="42" spans="2:13" ht="27.75" customHeight="1" x14ac:dyDescent="0.2">
      <c r="B42" s="1162"/>
      <c r="C42" s="1163"/>
      <c r="D42" s="101"/>
      <c r="E42" s="1166" t="s">
        <v>32</v>
      </c>
      <c r="F42" s="1166"/>
      <c r="G42" s="1166"/>
      <c r="H42" s="1167"/>
      <c r="I42" s="337">
        <v>24</v>
      </c>
      <c r="J42" s="338">
        <v>24</v>
      </c>
      <c r="K42" s="338">
        <v>51</v>
      </c>
      <c r="L42" s="338">
        <v>49</v>
      </c>
      <c r="M42" s="339">
        <v>48</v>
      </c>
    </row>
    <row r="43" spans="2:13" ht="27.75" customHeight="1" x14ac:dyDescent="0.2">
      <c r="B43" s="1162"/>
      <c r="C43" s="1163"/>
      <c r="D43" s="101"/>
      <c r="E43" s="1166" t="s">
        <v>33</v>
      </c>
      <c r="F43" s="1166"/>
      <c r="G43" s="1166"/>
      <c r="H43" s="1167"/>
      <c r="I43" s="337">
        <v>798</v>
      </c>
      <c r="J43" s="338">
        <v>626</v>
      </c>
      <c r="K43" s="338">
        <v>544</v>
      </c>
      <c r="L43" s="338">
        <v>480</v>
      </c>
      <c r="M43" s="339">
        <v>400</v>
      </c>
    </row>
    <row r="44" spans="2:13" ht="27.75" customHeight="1" x14ac:dyDescent="0.2">
      <c r="B44" s="1162"/>
      <c r="C44" s="1163"/>
      <c r="D44" s="101"/>
      <c r="E44" s="1166" t="s">
        <v>34</v>
      </c>
      <c r="F44" s="1166"/>
      <c r="G44" s="1166"/>
      <c r="H44" s="1167"/>
      <c r="I44" s="337">
        <v>149</v>
      </c>
      <c r="J44" s="338">
        <v>145</v>
      </c>
      <c r="K44" s="338">
        <v>161</v>
      </c>
      <c r="L44" s="338">
        <v>182</v>
      </c>
      <c r="M44" s="339">
        <v>204</v>
      </c>
    </row>
    <row r="45" spans="2:13" ht="27.75" customHeight="1" x14ac:dyDescent="0.2">
      <c r="B45" s="1162"/>
      <c r="C45" s="1163"/>
      <c r="D45" s="101"/>
      <c r="E45" s="1166" t="s">
        <v>35</v>
      </c>
      <c r="F45" s="1166"/>
      <c r="G45" s="1166"/>
      <c r="H45" s="1167"/>
      <c r="I45" s="337">
        <v>1870</v>
      </c>
      <c r="J45" s="338">
        <v>1743</v>
      </c>
      <c r="K45" s="338">
        <v>1697</v>
      </c>
      <c r="L45" s="338">
        <v>1741</v>
      </c>
      <c r="M45" s="339">
        <v>1604</v>
      </c>
    </row>
    <row r="46" spans="2:13" ht="27.75" customHeight="1" x14ac:dyDescent="0.2">
      <c r="B46" s="1162"/>
      <c r="C46" s="1163"/>
      <c r="D46" s="102"/>
      <c r="E46" s="1166" t="s">
        <v>36</v>
      </c>
      <c r="F46" s="1166"/>
      <c r="G46" s="1166"/>
      <c r="H46" s="1167"/>
      <c r="I46" s="337" t="s">
        <v>546</v>
      </c>
      <c r="J46" s="338" t="s">
        <v>546</v>
      </c>
      <c r="K46" s="338" t="s">
        <v>546</v>
      </c>
      <c r="L46" s="338" t="s">
        <v>546</v>
      </c>
      <c r="M46" s="339" t="s">
        <v>546</v>
      </c>
    </row>
    <row r="47" spans="2:13" ht="27.75" customHeight="1" x14ac:dyDescent="0.2">
      <c r="B47" s="1162"/>
      <c r="C47" s="1163"/>
      <c r="D47" s="103"/>
      <c r="E47" s="1176" t="s">
        <v>37</v>
      </c>
      <c r="F47" s="1177"/>
      <c r="G47" s="1177"/>
      <c r="H47" s="1178"/>
      <c r="I47" s="337" t="s">
        <v>546</v>
      </c>
      <c r="J47" s="338" t="s">
        <v>546</v>
      </c>
      <c r="K47" s="338" t="s">
        <v>546</v>
      </c>
      <c r="L47" s="338" t="s">
        <v>546</v>
      </c>
      <c r="M47" s="339" t="s">
        <v>546</v>
      </c>
    </row>
    <row r="48" spans="2:13" ht="27.75" customHeight="1" x14ac:dyDescent="0.2">
      <c r="B48" s="1162"/>
      <c r="C48" s="1163"/>
      <c r="D48" s="101"/>
      <c r="E48" s="1166" t="s">
        <v>38</v>
      </c>
      <c r="F48" s="1166"/>
      <c r="G48" s="1166"/>
      <c r="H48" s="1167"/>
      <c r="I48" s="337" t="s">
        <v>546</v>
      </c>
      <c r="J48" s="338" t="s">
        <v>546</v>
      </c>
      <c r="K48" s="338" t="s">
        <v>546</v>
      </c>
      <c r="L48" s="338" t="s">
        <v>546</v>
      </c>
      <c r="M48" s="339" t="s">
        <v>546</v>
      </c>
    </row>
    <row r="49" spans="2:13" ht="27.75" customHeight="1" x14ac:dyDescent="0.2">
      <c r="B49" s="1164"/>
      <c r="C49" s="1165"/>
      <c r="D49" s="101"/>
      <c r="E49" s="1166" t="s">
        <v>39</v>
      </c>
      <c r="F49" s="1166"/>
      <c r="G49" s="1166"/>
      <c r="H49" s="1167"/>
      <c r="I49" s="337" t="s">
        <v>546</v>
      </c>
      <c r="J49" s="338" t="s">
        <v>546</v>
      </c>
      <c r="K49" s="338" t="s">
        <v>546</v>
      </c>
      <c r="L49" s="338" t="s">
        <v>546</v>
      </c>
      <c r="M49" s="339" t="s">
        <v>546</v>
      </c>
    </row>
    <row r="50" spans="2:13" ht="27.75" customHeight="1" x14ac:dyDescent="0.2">
      <c r="B50" s="1160" t="s">
        <v>40</v>
      </c>
      <c r="C50" s="1161"/>
      <c r="D50" s="104"/>
      <c r="E50" s="1166" t="s">
        <v>41</v>
      </c>
      <c r="F50" s="1166"/>
      <c r="G50" s="1166"/>
      <c r="H50" s="1167"/>
      <c r="I50" s="337">
        <v>3879</v>
      </c>
      <c r="J50" s="338">
        <v>4198</v>
      </c>
      <c r="K50" s="338">
        <v>3714</v>
      </c>
      <c r="L50" s="338">
        <v>3937</v>
      </c>
      <c r="M50" s="339">
        <v>4389</v>
      </c>
    </row>
    <row r="51" spans="2:13" ht="27.75" customHeight="1" x14ac:dyDescent="0.2">
      <c r="B51" s="1162"/>
      <c r="C51" s="1163"/>
      <c r="D51" s="101"/>
      <c r="E51" s="1166" t="s">
        <v>42</v>
      </c>
      <c r="F51" s="1166"/>
      <c r="G51" s="1166"/>
      <c r="H51" s="1167"/>
      <c r="I51" s="337">
        <v>110</v>
      </c>
      <c r="J51" s="338">
        <v>125</v>
      </c>
      <c r="K51" s="338">
        <v>120</v>
      </c>
      <c r="L51" s="338">
        <v>42</v>
      </c>
      <c r="M51" s="339">
        <v>29</v>
      </c>
    </row>
    <row r="52" spans="2:13" ht="27.75" customHeight="1" x14ac:dyDescent="0.2">
      <c r="B52" s="1164"/>
      <c r="C52" s="1165"/>
      <c r="D52" s="101"/>
      <c r="E52" s="1166" t="s">
        <v>43</v>
      </c>
      <c r="F52" s="1166"/>
      <c r="G52" s="1166"/>
      <c r="H52" s="1167"/>
      <c r="I52" s="337">
        <v>10123</v>
      </c>
      <c r="J52" s="338">
        <v>9636</v>
      </c>
      <c r="K52" s="338">
        <v>9558</v>
      </c>
      <c r="L52" s="338">
        <v>9033</v>
      </c>
      <c r="M52" s="339">
        <v>8547</v>
      </c>
    </row>
    <row r="53" spans="2:13" ht="27.75" customHeight="1" thickBot="1" x14ac:dyDescent="0.25">
      <c r="B53" s="1168" t="s">
        <v>44</v>
      </c>
      <c r="C53" s="1169"/>
      <c r="D53" s="105"/>
      <c r="E53" s="1170" t="s">
        <v>45</v>
      </c>
      <c r="F53" s="1170"/>
      <c r="G53" s="1170"/>
      <c r="H53" s="1171"/>
      <c r="I53" s="340">
        <v>931</v>
      </c>
      <c r="J53" s="341">
        <v>667</v>
      </c>
      <c r="K53" s="341">
        <v>590</v>
      </c>
      <c r="L53" s="341">
        <v>413</v>
      </c>
      <c r="M53" s="342">
        <v>-169</v>
      </c>
    </row>
    <row r="54" spans="2:13" ht="27.75" customHeight="1" x14ac:dyDescent="0.2">
      <c r="B54" s="106" t="s">
        <v>46</v>
      </c>
      <c r="C54" s="107"/>
      <c r="D54" s="107"/>
      <c r="E54" s="108"/>
      <c r="F54" s="108"/>
      <c r="G54" s="108"/>
      <c r="H54" s="108"/>
      <c r="I54" s="109"/>
      <c r="J54" s="109"/>
      <c r="K54" s="109"/>
      <c r="L54" s="109"/>
      <c r="M54" s="109"/>
    </row>
    <row r="55" spans="2:13" ht="13.2" x14ac:dyDescent="0.2"/>
  </sheetData>
  <sheetProtection algorithmName="SHA-512" hashValue="ZhtRbQeE/8tC4p7EWXywGuPI42/3ENwE78tL9ySdUG/zZP6eXe5o/Hsy5UtKgqQmmMDY64C3v6/C5OcpwKVEWQ==" saltValue="ZOYT2PXmX6cUZAnp7Whui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39370078740157483" bottom="0.39370078740157483" header="0.19685039370078741" footer="0.19685039370078741"/>
  <pageSetup paperSize="9" orientation="landscape" cellComments="asDisplayed" horizontalDpi="300" verticalDpi="300" r:id="rId1"/>
  <headerFooter>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view="pageBreakPreview" zoomScale="70" zoomScaleNormal="40" zoomScaleSheetLayoutView="70" workbookViewId="0"/>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0" t="s">
        <v>47</v>
      </c>
    </row>
    <row r="54" spans="2:8" ht="29.25" customHeight="1" thickBot="1" x14ac:dyDescent="0.3">
      <c r="B54" s="111" t="s">
        <v>1</v>
      </c>
      <c r="C54" s="112"/>
      <c r="D54" s="112"/>
      <c r="E54" s="113" t="s">
        <v>2</v>
      </c>
      <c r="F54" s="114" t="s">
        <v>590</v>
      </c>
      <c r="G54" s="114" t="s">
        <v>591</v>
      </c>
      <c r="H54" s="115" t="s">
        <v>592</v>
      </c>
    </row>
    <row r="55" spans="2:8" ht="52.5" customHeight="1" x14ac:dyDescent="0.2">
      <c r="B55" s="116"/>
      <c r="C55" s="1187" t="s">
        <v>48</v>
      </c>
      <c r="D55" s="1187"/>
      <c r="E55" s="1188"/>
      <c r="F55" s="117">
        <v>1575</v>
      </c>
      <c r="G55" s="117">
        <v>1693</v>
      </c>
      <c r="H55" s="118">
        <v>1850</v>
      </c>
    </row>
    <row r="56" spans="2:8" ht="52.5" customHeight="1" x14ac:dyDescent="0.2">
      <c r="B56" s="119"/>
      <c r="C56" s="1189" t="s">
        <v>49</v>
      </c>
      <c r="D56" s="1189"/>
      <c r="E56" s="1190"/>
      <c r="F56" s="120">
        <v>253</v>
      </c>
      <c r="G56" s="120">
        <v>253</v>
      </c>
      <c r="H56" s="121">
        <v>293</v>
      </c>
    </row>
    <row r="57" spans="2:8" ht="53.25" customHeight="1" x14ac:dyDescent="0.2">
      <c r="B57" s="119"/>
      <c r="C57" s="1191" t="s">
        <v>50</v>
      </c>
      <c r="D57" s="1191"/>
      <c r="E57" s="1192"/>
      <c r="F57" s="122">
        <v>1832</v>
      </c>
      <c r="G57" s="122">
        <v>2038</v>
      </c>
      <c r="H57" s="123">
        <v>2242</v>
      </c>
    </row>
    <row r="58" spans="2:8" ht="45.75" customHeight="1" x14ac:dyDescent="0.2">
      <c r="B58" s="124"/>
      <c r="C58" s="1179" t="s">
        <v>625</v>
      </c>
      <c r="D58" s="1180"/>
      <c r="E58" s="1181"/>
      <c r="F58" s="125">
        <v>782</v>
      </c>
      <c r="G58" s="125">
        <v>901</v>
      </c>
      <c r="H58" s="126">
        <v>923</v>
      </c>
    </row>
    <row r="59" spans="2:8" ht="45.75" customHeight="1" x14ac:dyDescent="0.2">
      <c r="B59" s="124"/>
      <c r="C59" s="1179" t="s">
        <v>626</v>
      </c>
      <c r="D59" s="1180"/>
      <c r="E59" s="1181"/>
      <c r="F59" s="125">
        <v>467</v>
      </c>
      <c r="G59" s="125">
        <v>550</v>
      </c>
      <c r="H59" s="126">
        <v>631</v>
      </c>
    </row>
    <row r="60" spans="2:8" ht="45.75" customHeight="1" x14ac:dyDescent="0.2">
      <c r="B60" s="124"/>
      <c r="C60" s="1179" t="s">
        <v>627</v>
      </c>
      <c r="D60" s="1180"/>
      <c r="E60" s="1181"/>
      <c r="F60" s="125">
        <v>113</v>
      </c>
      <c r="G60" s="125">
        <v>142</v>
      </c>
      <c r="H60" s="126">
        <v>160</v>
      </c>
    </row>
    <row r="61" spans="2:8" ht="45.75" customHeight="1" x14ac:dyDescent="0.2">
      <c r="B61" s="124"/>
      <c r="C61" s="1179" t="s">
        <v>628</v>
      </c>
      <c r="D61" s="1180"/>
      <c r="E61" s="1181"/>
      <c r="F61" s="125">
        <v>175</v>
      </c>
      <c r="G61" s="125">
        <v>166</v>
      </c>
      <c r="H61" s="126">
        <v>156</v>
      </c>
    </row>
    <row r="62" spans="2:8" ht="45.75" customHeight="1" thickBot="1" x14ac:dyDescent="0.25">
      <c r="B62" s="127"/>
      <c r="C62" s="1182" t="s">
        <v>629</v>
      </c>
      <c r="D62" s="1183"/>
      <c r="E62" s="1184"/>
      <c r="F62" s="128">
        <v>111</v>
      </c>
      <c r="G62" s="128">
        <v>104</v>
      </c>
      <c r="H62" s="129">
        <v>103</v>
      </c>
    </row>
    <row r="63" spans="2:8" ht="52.5" customHeight="1" thickBot="1" x14ac:dyDescent="0.25">
      <c r="B63" s="130"/>
      <c r="C63" s="1185" t="s">
        <v>51</v>
      </c>
      <c r="D63" s="1185"/>
      <c r="E63" s="1186"/>
      <c r="F63" s="131">
        <v>3661</v>
      </c>
      <c r="G63" s="131">
        <v>3984</v>
      </c>
      <c r="H63" s="132">
        <v>4386</v>
      </c>
    </row>
    <row r="64" spans="2:8" ht="13.2" x14ac:dyDescent="0.2"/>
  </sheetData>
  <sheetProtection algorithmName="SHA-512" hashValue="Jp8Id03KywE/1a01KcwMs8zcchMCR5o9kWjDRh1I8v9mM3O/Q3ob/tGF2jiBpxlWZl3t/Q5zVCXaPFQ8nZufTQ==" saltValue="Uy2neY2H8KNaJRl/NonSB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39370078740157483" bottom="0.39370078740157483" header="0.19685039370078741" footer="0.19685039370078741"/>
  <pageSetup paperSize="9" scale="40" orientation="landscape" cellComments="asDisplayed" horizontalDpi="300" verticalDpi="300" r:id="rId1"/>
  <headerFooter>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271E83-0A1A-4241-AE66-17A49EA0298D}">
  <sheetPr>
    <pageSetUpPr fitToPage="1"/>
  </sheetPr>
  <dimension ref="A1:DE85"/>
  <sheetViews>
    <sheetView showGridLines="0" zoomScaleNormal="100" zoomScaleSheetLayoutView="55" workbookViewId="0"/>
  </sheetViews>
  <sheetFormatPr defaultColWidth="0" defaultRowHeight="13.5" customHeight="1" zeroHeight="1" x14ac:dyDescent="0.2"/>
  <cols>
    <col min="1" max="1" width="6.33203125" style="247" customWidth="1"/>
    <col min="2" max="107" width="2.44140625" style="247" customWidth="1"/>
    <col min="108" max="108" width="6.109375" style="253" customWidth="1"/>
    <col min="109" max="109" width="5.88671875" style="251" customWidth="1"/>
    <col min="110" max="16384" width="8.6640625" style="247" hidden="1"/>
  </cols>
  <sheetData>
    <row r="1" spans="1:109" ht="42.75" customHeight="1" x14ac:dyDescent="0.2">
      <c r="A1" s="1193"/>
      <c r="B1" s="1194"/>
      <c r="DD1" s="247"/>
      <c r="DE1" s="247"/>
    </row>
    <row r="2" spans="1:109" ht="25.5" customHeight="1" x14ac:dyDescent="0.2">
      <c r="A2" s="1195"/>
      <c r="C2" s="1195"/>
      <c r="O2" s="1195"/>
      <c r="P2" s="1195"/>
      <c r="Q2" s="1195"/>
      <c r="R2" s="1195"/>
      <c r="S2" s="1195"/>
      <c r="T2" s="1195"/>
      <c r="U2" s="1195"/>
      <c r="V2" s="1195"/>
      <c r="W2" s="1195"/>
      <c r="X2" s="1195"/>
      <c r="Y2" s="1195"/>
      <c r="Z2" s="1195"/>
      <c r="AA2" s="1195"/>
      <c r="AB2" s="1195"/>
      <c r="AC2" s="1195"/>
      <c r="AD2" s="1195"/>
      <c r="AE2" s="1195"/>
      <c r="AF2" s="1195"/>
      <c r="AG2" s="1195"/>
      <c r="AH2" s="1195"/>
      <c r="AI2" s="1195"/>
      <c r="AU2" s="1195"/>
      <c r="BG2" s="1195"/>
      <c r="BS2" s="1195"/>
      <c r="CE2" s="1195"/>
      <c r="CQ2" s="1195"/>
      <c r="DD2" s="247"/>
      <c r="DE2" s="247"/>
    </row>
    <row r="3" spans="1:109" ht="25.5" customHeight="1" x14ac:dyDescent="0.2">
      <c r="A3" s="1195"/>
      <c r="C3" s="1195"/>
      <c r="O3" s="1195"/>
      <c r="P3" s="1195"/>
      <c r="Q3" s="1195"/>
      <c r="R3" s="1195"/>
      <c r="S3" s="1195"/>
      <c r="T3" s="1195"/>
      <c r="U3" s="1195"/>
      <c r="V3" s="1195"/>
      <c r="W3" s="1195"/>
      <c r="X3" s="1195"/>
      <c r="Y3" s="1195"/>
      <c r="Z3" s="1195"/>
      <c r="AA3" s="1195"/>
      <c r="AB3" s="1195"/>
      <c r="AC3" s="1195"/>
      <c r="AD3" s="1195"/>
      <c r="AE3" s="1195"/>
      <c r="AF3" s="1195"/>
      <c r="AG3" s="1195"/>
      <c r="AH3" s="1195"/>
      <c r="AI3" s="1195"/>
      <c r="AU3" s="1195"/>
      <c r="BG3" s="1195"/>
      <c r="BS3" s="1195"/>
      <c r="CE3" s="1195"/>
      <c r="CQ3" s="1195"/>
      <c r="DD3" s="247"/>
      <c r="DE3" s="247"/>
    </row>
    <row r="4" spans="1:109" s="245" customFormat="1" ht="13.2" x14ac:dyDescent="0.2">
      <c r="A4" s="1195"/>
      <c r="B4" s="1195"/>
      <c r="C4" s="1195"/>
      <c r="D4" s="1195"/>
      <c r="E4" s="1195"/>
      <c r="F4" s="1195"/>
      <c r="G4" s="1195"/>
      <c r="H4" s="1195"/>
      <c r="I4" s="1195"/>
      <c r="J4" s="1195"/>
      <c r="K4" s="1195"/>
      <c r="L4" s="1195"/>
      <c r="M4" s="1195"/>
      <c r="N4" s="1195"/>
      <c r="O4" s="1195"/>
      <c r="P4" s="1195"/>
      <c r="Q4" s="1195"/>
      <c r="R4" s="1195"/>
      <c r="S4" s="1195"/>
      <c r="T4" s="1195"/>
      <c r="U4" s="1195"/>
      <c r="V4" s="1195"/>
      <c r="W4" s="1195"/>
      <c r="X4" s="1195"/>
      <c r="Y4" s="1195"/>
      <c r="Z4" s="1195"/>
      <c r="AA4" s="1195"/>
      <c r="AB4" s="1195"/>
      <c r="AC4" s="1195"/>
      <c r="AD4" s="1195"/>
      <c r="AE4" s="1195"/>
      <c r="AF4" s="1195"/>
      <c r="AG4" s="1195"/>
      <c r="AH4" s="1195"/>
      <c r="AI4" s="1195"/>
      <c r="AJ4" s="1195"/>
      <c r="AK4" s="1195"/>
      <c r="AL4" s="1195"/>
      <c r="AM4" s="1195"/>
      <c r="AN4" s="1195"/>
      <c r="AO4" s="1195"/>
      <c r="AP4" s="1195"/>
      <c r="AQ4" s="1195"/>
      <c r="AR4" s="1195"/>
      <c r="AS4" s="1195"/>
      <c r="AT4" s="1195"/>
      <c r="AU4" s="1195"/>
      <c r="AV4" s="1195"/>
      <c r="AW4" s="1195"/>
      <c r="AX4" s="1195"/>
      <c r="AY4" s="1195"/>
      <c r="AZ4" s="1195"/>
      <c r="BA4" s="1195"/>
      <c r="BB4" s="1195"/>
      <c r="BC4" s="1195"/>
      <c r="BD4" s="1195"/>
      <c r="BE4" s="1195"/>
      <c r="BF4" s="1195"/>
      <c r="BG4" s="1195"/>
      <c r="BH4" s="1195"/>
      <c r="BI4" s="1195"/>
      <c r="BJ4" s="1195"/>
      <c r="BK4" s="1195"/>
      <c r="BL4" s="1195"/>
      <c r="BM4" s="1195"/>
      <c r="BN4" s="1195"/>
      <c r="BO4" s="1195"/>
      <c r="BP4" s="1195"/>
      <c r="BQ4" s="1195"/>
      <c r="BR4" s="1195"/>
      <c r="BS4" s="1195"/>
      <c r="BT4" s="1195"/>
      <c r="BU4" s="1195"/>
      <c r="BV4" s="1195"/>
      <c r="BW4" s="1195"/>
      <c r="BX4" s="1195"/>
      <c r="BY4" s="1195"/>
      <c r="BZ4" s="1195"/>
      <c r="CA4" s="1195"/>
      <c r="CB4" s="1195"/>
      <c r="CC4" s="1195"/>
      <c r="CD4" s="1195"/>
      <c r="CE4" s="1195"/>
      <c r="CF4" s="1195"/>
      <c r="CG4" s="1195"/>
      <c r="CH4" s="1195"/>
      <c r="CI4" s="1195"/>
      <c r="CJ4" s="1195"/>
      <c r="CK4" s="1195"/>
      <c r="CL4" s="1195"/>
      <c r="CM4" s="1195"/>
      <c r="CN4" s="1195"/>
      <c r="CO4" s="1195"/>
      <c r="CP4" s="1195"/>
      <c r="CQ4" s="1195"/>
      <c r="CR4" s="1195"/>
      <c r="CS4" s="1195"/>
      <c r="CT4" s="1195"/>
      <c r="CU4" s="1195"/>
      <c r="CV4" s="1195"/>
      <c r="CW4" s="1195"/>
      <c r="CX4" s="1195"/>
      <c r="CY4" s="1195"/>
      <c r="CZ4" s="1195"/>
      <c r="DA4" s="1195"/>
      <c r="DB4" s="1195"/>
      <c r="DC4" s="1195"/>
      <c r="DD4" s="1195"/>
      <c r="DE4" s="1195"/>
    </row>
    <row r="5" spans="1:109" s="245" customFormat="1" ht="13.2" x14ac:dyDescent="0.2">
      <c r="A5" s="1195"/>
      <c r="B5" s="1195"/>
      <c r="C5" s="1195"/>
      <c r="D5" s="1195"/>
      <c r="E5" s="1195"/>
      <c r="F5" s="1195"/>
      <c r="G5" s="1195"/>
      <c r="H5" s="1195"/>
      <c r="I5" s="1195"/>
      <c r="J5" s="1195"/>
      <c r="K5" s="1195"/>
      <c r="L5" s="1195"/>
      <c r="M5" s="1195"/>
      <c r="N5" s="1195"/>
      <c r="O5" s="1195"/>
      <c r="P5" s="1195"/>
      <c r="Q5" s="1195"/>
      <c r="R5" s="1195"/>
      <c r="S5" s="1195"/>
      <c r="T5" s="1195"/>
      <c r="U5" s="1195"/>
      <c r="V5" s="1195"/>
      <c r="W5" s="1195"/>
      <c r="X5" s="1195"/>
      <c r="Y5" s="1195"/>
      <c r="Z5" s="1195"/>
      <c r="AA5" s="1195"/>
      <c r="AB5" s="1195"/>
      <c r="AC5" s="1195"/>
      <c r="AD5" s="1195"/>
      <c r="AE5" s="1195"/>
      <c r="AF5" s="1195"/>
      <c r="AG5" s="1195"/>
      <c r="AH5" s="1195"/>
      <c r="AI5" s="1195"/>
      <c r="AJ5" s="1195"/>
      <c r="AK5" s="1195"/>
      <c r="AL5" s="1195"/>
      <c r="AM5" s="1195"/>
      <c r="AN5" s="1195"/>
      <c r="AO5" s="1195"/>
      <c r="AP5" s="1195"/>
      <c r="AQ5" s="1195"/>
      <c r="AR5" s="1195"/>
      <c r="AS5" s="1195"/>
      <c r="AT5" s="1195"/>
      <c r="AU5" s="1195"/>
      <c r="AV5" s="1195"/>
      <c r="AW5" s="1195"/>
      <c r="AX5" s="1195"/>
      <c r="AY5" s="1195"/>
      <c r="AZ5" s="1195"/>
      <c r="BA5" s="1195"/>
      <c r="BB5" s="1195"/>
      <c r="BC5" s="1195"/>
      <c r="BD5" s="1195"/>
      <c r="BE5" s="1195"/>
      <c r="BF5" s="1195"/>
      <c r="BG5" s="1195"/>
      <c r="BH5" s="1195"/>
      <c r="BI5" s="1195"/>
      <c r="BJ5" s="1195"/>
      <c r="BK5" s="1195"/>
      <c r="BL5" s="1195"/>
      <c r="BM5" s="1195"/>
      <c r="BN5" s="1195"/>
      <c r="BO5" s="1195"/>
      <c r="BP5" s="1195"/>
      <c r="BQ5" s="1195"/>
      <c r="BR5" s="1195"/>
      <c r="BS5" s="1195"/>
      <c r="BT5" s="1195"/>
      <c r="BU5" s="1195"/>
      <c r="BV5" s="1195"/>
      <c r="BW5" s="1195"/>
      <c r="BX5" s="1195"/>
      <c r="BY5" s="1195"/>
      <c r="BZ5" s="1195"/>
      <c r="CA5" s="1195"/>
      <c r="CB5" s="1195"/>
      <c r="CC5" s="1195"/>
      <c r="CD5" s="1195"/>
      <c r="CE5" s="1195"/>
      <c r="CF5" s="1195"/>
      <c r="CG5" s="1195"/>
      <c r="CH5" s="1195"/>
      <c r="CI5" s="1195"/>
      <c r="CJ5" s="1195"/>
      <c r="CK5" s="1195"/>
      <c r="CL5" s="1195"/>
      <c r="CM5" s="1195"/>
      <c r="CN5" s="1195"/>
      <c r="CO5" s="1195"/>
      <c r="CP5" s="1195"/>
      <c r="CQ5" s="1195"/>
      <c r="CR5" s="1195"/>
      <c r="CS5" s="1195"/>
      <c r="CT5" s="1195"/>
      <c r="CU5" s="1195"/>
      <c r="CV5" s="1195"/>
      <c r="CW5" s="1195"/>
      <c r="CX5" s="1195"/>
      <c r="CY5" s="1195"/>
      <c r="CZ5" s="1195"/>
      <c r="DA5" s="1195"/>
      <c r="DB5" s="1195"/>
      <c r="DC5" s="1195"/>
      <c r="DD5" s="1195"/>
      <c r="DE5" s="1195"/>
    </row>
    <row r="6" spans="1:109" s="245" customFormat="1" ht="13.2" x14ac:dyDescent="0.2">
      <c r="A6" s="1195"/>
      <c r="B6" s="1195"/>
      <c r="C6" s="1195"/>
      <c r="D6" s="1195"/>
      <c r="E6" s="1195"/>
      <c r="F6" s="1195"/>
      <c r="G6" s="1195"/>
      <c r="H6" s="1195"/>
      <c r="I6" s="1195"/>
      <c r="J6" s="1195"/>
      <c r="K6" s="1195"/>
      <c r="L6" s="1195"/>
      <c r="M6" s="1195"/>
      <c r="N6" s="1195"/>
      <c r="O6" s="1195"/>
      <c r="P6" s="1195"/>
      <c r="Q6" s="1195"/>
      <c r="R6" s="1195"/>
      <c r="S6" s="1195"/>
      <c r="T6" s="1195"/>
      <c r="U6" s="1195"/>
      <c r="V6" s="1195"/>
      <c r="W6" s="1195"/>
      <c r="X6" s="1195"/>
      <c r="Y6" s="1195"/>
      <c r="Z6" s="1195"/>
      <c r="AA6" s="1195"/>
      <c r="AB6" s="1195"/>
      <c r="AC6" s="1195"/>
      <c r="AD6" s="1195"/>
      <c r="AE6" s="1195"/>
      <c r="AF6" s="1195"/>
      <c r="AG6" s="1195"/>
      <c r="AH6" s="1195"/>
      <c r="AI6" s="1195"/>
      <c r="AJ6" s="1195"/>
      <c r="AK6" s="1195"/>
      <c r="AL6" s="1195"/>
      <c r="AM6" s="1195"/>
      <c r="AN6" s="1195"/>
      <c r="AO6" s="1195"/>
      <c r="AP6" s="1195"/>
      <c r="AQ6" s="1195"/>
      <c r="AR6" s="1195"/>
      <c r="AS6" s="1195"/>
      <c r="AT6" s="1195"/>
      <c r="AU6" s="1195"/>
      <c r="AV6" s="1195"/>
      <c r="AW6" s="1195"/>
      <c r="AX6" s="1195"/>
      <c r="AY6" s="1195"/>
      <c r="AZ6" s="1195"/>
      <c r="BA6" s="1195"/>
      <c r="BB6" s="1195"/>
      <c r="BC6" s="1195"/>
      <c r="BD6" s="1195"/>
      <c r="BE6" s="1195"/>
      <c r="BF6" s="1195"/>
      <c r="BG6" s="1195"/>
      <c r="BH6" s="1195"/>
      <c r="BI6" s="1195"/>
      <c r="BJ6" s="1195"/>
      <c r="BK6" s="1195"/>
      <c r="BL6" s="1195"/>
      <c r="BM6" s="1195"/>
      <c r="BN6" s="1195"/>
      <c r="BO6" s="1195"/>
      <c r="BP6" s="1195"/>
      <c r="BQ6" s="1195"/>
      <c r="BR6" s="1195"/>
      <c r="BS6" s="1195"/>
      <c r="BT6" s="1195"/>
      <c r="BU6" s="1195"/>
      <c r="BV6" s="1195"/>
      <c r="BW6" s="1195"/>
      <c r="BX6" s="1195"/>
      <c r="BY6" s="1195"/>
      <c r="BZ6" s="1195"/>
      <c r="CA6" s="1195"/>
      <c r="CB6" s="1195"/>
      <c r="CC6" s="1195"/>
      <c r="CD6" s="1195"/>
      <c r="CE6" s="1195"/>
      <c r="CF6" s="1195"/>
      <c r="CG6" s="1195"/>
      <c r="CH6" s="1195"/>
      <c r="CI6" s="1195"/>
      <c r="CJ6" s="1195"/>
      <c r="CK6" s="1195"/>
      <c r="CL6" s="1195"/>
      <c r="CM6" s="1195"/>
      <c r="CN6" s="1195"/>
      <c r="CO6" s="1195"/>
      <c r="CP6" s="1195"/>
      <c r="CQ6" s="1195"/>
      <c r="CR6" s="1195"/>
      <c r="CS6" s="1195"/>
      <c r="CT6" s="1195"/>
      <c r="CU6" s="1195"/>
      <c r="CV6" s="1195"/>
      <c r="CW6" s="1195"/>
      <c r="CX6" s="1195"/>
      <c r="CY6" s="1195"/>
      <c r="CZ6" s="1195"/>
      <c r="DA6" s="1195"/>
      <c r="DB6" s="1195"/>
      <c r="DC6" s="1195"/>
      <c r="DD6" s="1195"/>
      <c r="DE6" s="1195"/>
    </row>
    <row r="7" spans="1:109" s="245" customFormat="1" ht="13.2" x14ac:dyDescent="0.2">
      <c r="A7" s="1195"/>
      <c r="B7" s="1195"/>
      <c r="C7" s="1195"/>
      <c r="D7" s="1195"/>
      <c r="E7" s="1195"/>
      <c r="F7" s="1195"/>
      <c r="G7" s="1195"/>
      <c r="H7" s="1195"/>
      <c r="I7" s="1195"/>
      <c r="J7" s="1195"/>
      <c r="K7" s="1195"/>
      <c r="L7" s="1195"/>
      <c r="M7" s="1195"/>
      <c r="N7" s="1195"/>
      <c r="O7" s="1195"/>
      <c r="P7" s="1195"/>
      <c r="Q7" s="1195"/>
      <c r="R7" s="1195"/>
      <c r="S7" s="1195"/>
      <c r="T7" s="1195"/>
      <c r="U7" s="1195"/>
      <c r="V7" s="1195"/>
      <c r="W7" s="1195"/>
      <c r="X7" s="1195"/>
      <c r="Y7" s="1195"/>
      <c r="Z7" s="1195"/>
      <c r="AA7" s="1195"/>
      <c r="AB7" s="1195"/>
      <c r="AC7" s="1195"/>
      <c r="AD7" s="1195"/>
      <c r="AE7" s="1195"/>
      <c r="AF7" s="1195"/>
      <c r="AG7" s="1195"/>
      <c r="AH7" s="1195"/>
      <c r="AI7" s="1195"/>
      <c r="AJ7" s="1195"/>
      <c r="AK7" s="1195"/>
      <c r="AL7" s="1195"/>
      <c r="AM7" s="1195"/>
      <c r="AN7" s="1195"/>
      <c r="AO7" s="1195"/>
      <c r="AP7" s="1195"/>
      <c r="AQ7" s="1195"/>
      <c r="AR7" s="1195"/>
      <c r="AS7" s="1195"/>
      <c r="AT7" s="1195"/>
      <c r="AU7" s="1195"/>
      <c r="AV7" s="1195"/>
      <c r="AW7" s="1195"/>
      <c r="AX7" s="1195"/>
      <c r="AY7" s="1195"/>
      <c r="AZ7" s="1195"/>
      <c r="BA7" s="1195"/>
      <c r="BB7" s="1195"/>
      <c r="BC7" s="1195"/>
      <c r="BD7" s="1195"/>
      <c r="BE7" s="1195"/>
      <c r="BF7" s="1195"/>
      <c r="BG7" s="1195"/>
      <c r="BH7" s="1195"/>
      <c r="BI7" s="1195"/>
      <c r="BJ7" s="1195"/>
      <c r="BK7" s="1195"/>
      <c r="BL7" s="1195"/>
      <c r="BM7" s="1195"/>
      <c r="BN7" s="1195"/>
      <c r="BO7" s="1195"/>
      <c r="BP7" s="1195"/>
      <c r="BQ7" s="1195"/>
      <c r="BR7" s="1195"/>
      <c r="BS7" s="1195"/>
      <c r="BT7" s="1195"/>
      <c r="BU7" s="1195"/>
      <c r="BV7" s="1195"/>
      <c r="BW7" s="1195"/>
      <c r="BX7" s="1195"/>
      <c r="BY7" s="1195"/>
      <c r="BZ7" s="1195"/>
      <c r="CA7" s="1195"/>
      <c r="CB7" s="1195"/>
      <c r="CC7" s="1195"/>
      <c r="CD7" s="1195"/>
      <c r="CE7" s="1195"/>
      <c r="CF7" s="1195"/>
      <c r="CG7" s="1195"/>
      <c r="CH7" s="1195"/>
      <c r="CI7" s="1195"/>
      <c r="CJ7" s="1195"/>
      <c r="CK7" s="1195"/>
      <c r="CL7" s="1195"/>
      <c r="CM7" s="1195"/>
      <c r="CN7" s="1195"/>
      <c r="CO7" s="1195"/>
      <c r="CP7" s="1195"/>
      <c r="CQ7" s="1195"/>
      <c r="CR7" s="1195"/>
      <c r="CS7" s="1195"/>
      <c r="CT7" s="1195"/>
      <c r="CU7" s="1195"/>
      <c r="CV7" s="1195"/>
      <c r="CW7" s="1195"/>
      <c r="CX7" s="1195"/>
      <c r="CY7" s="1195"/>
      <c r="CZ7" s="1195"/>
      <c r="DA7" s="1195"/>
      <c r="DB7" s="1195"/>
      <c r="DC7" s="1195"/>
      <c r="DD7" s="1195"/>
      <c r="DE7" s="1195"/>
    </row>
    <row r="8" spans="1:109" s="245" customFormat="1" ht="13.2" x14ac:dyDescent="0.2">
      <c r="A8" s="1195"/>
      <c r="B8" s="1195"/>
      <c r="C8" s="1195"/>
      <c r="D8" s="1195"/>
      <c r="E8" s="1195"/>
      <c r="F8" s="1195"/>
      <c r="G8" s="1195"/>
      <c r="H8" s="1195"/>
      <c r="I8" s="1195"/>
      <c r="J8" s="1195"/>
      <c r="K8" s="1195"/>
      <c r="L8" s="1195"/>
      <c r="M8" s="1195"/>
      <c r="N8" s="1195"/>
      <c r="O8" s="1195"/>
      <c r="P8" s="1195"/>
      <c r="Q8" s="1195"/>
      <c r="R8" s="1195"/>
      <c r="S8" s="1195"/>
      <c r="T8" s="1195"/>
      <c r="U8" s="1195"/>
      <c r="V8" s="1195"/>
      <c r="W8" s="1195"/>
      <c r="X8" s="1195"/>
      <c r="Y8" s="1195"/>
      <c r="Z8" s="1195"/>
      <c r="AA8" s="1195"/>
      <c r="AB8" s="1195"/>
      <c r="AC8" s="1195"/>
      <c r="AD8" s="1195"/>
      <c r="AE8" s="1195"/>
      <c r="AF8" s="1195"/>
      <c r="AG8" s="1195"/>
      <c r="AH8" s="1195"/>
      <c r="AI8" s="1195"/>
      <c r="AJ8" s="1195"/>
      <c r="AK8" s="1195"/>
      <c r="AL8" s="1195"/>
      <c r="AM8" s="1195"/>
      <c r="AN8" s="1195"/>
      <c r="AO8" s="1195"/>
      <c r="AP8" s="1195"/>
      <c r="AQ8" s="1195"/>
      <c r="AR8" s="1195"/>
      <c r="AS8" s="1195"/>
      <c r="AT8" s="1195"/>
      <c r="AU8" s="1195"/>
      <c r="AV8" s="1195"/>
      <c r="AW8" s="1195"/>
      <c r="AX8" s="1195"/>
      <c r="AY8" s="1195"/>
      <c r="AZ8" s="1195"/>
      <c r="BA8" s="1195"/>
      <c r="BB8" s="1195"/>
      <c r="BC8" s="1195"/>
      <c r="BD8" s="1195"/>
      <c r="BE8" s="1195"/>
      <c r="BF8" s="1195"/>
      <c r="BG8" s="1195"/>
      <c r="BH8" s="1195"/>
      <c r="BI8" s="1195"/>
      <c r="BJ8" s="1195"/>
      <c r="BK8" s="1195"/>
      <c r="BL8" s="1195"/>
      <c r="BM8" s="1195"/>
      <c r="BN8" s="1195"/>
      <c r="BO8" s="1195"/>
      <c r="BP8" s="1195"/>
      <c r="BQ8" s="1195"/>
      <c r="BR8" s="1195"/>
      <c r="BS8" s="1195"/>
      <c r="BT8" s="1195"/>
      <c r="BU8" s="1195"/>
      <c r="BV8" s="1195"/>
      <c r="BW8" s="1195"/>
      <c r="BX8" s="1195"/>
      <c r="BY8" s="1195"/>
      <c r="BZ8" s="1195"/>
      <c r="CA8" s="1195"/>
      <c r="CB8" s="1195"/>
      <c r="CC8" s="1195"/>
      <c r="CD8" s="1195"/>
      <c r="CE8" s="1195"/>
      <c r="CF8" s="1195"/>
      <c r="CG8" s="1195"/>
      <c r="CH8" s="1195"/>
      <c r="CI8" s="1195"/>
      <c r="CJ8" s="1195"/>
      <c r="CK8" s="1195"/>
      <c r="CL8" s="1195"/>
      <c r="CM8" s="1195"/>
      <c r="CN8" s="1195"/>
      <c r="CO8" s="1195"/>
      <c r="CP8" s="1195"/>
      <c r="CQ8" s="1195"/>
      <c r="CR8" s="1195"/>
      <c r="CS8" s="1195"/>
      <c r="CT8" s="1195"/>
      <c r="CU8" s="1195"/>
      <c r="CV8" s="1195"/>
      <c r="CW8" s="1195"/>
      <c r="CX8" s="1195"/>
      <c r="CY8" s="1195"/>
      <c r="CZ8" s="1195"/>
      <c r="DA8" s="1195"/>
      <c r="DB8" s="1195"/>
      <c r="DC8" s="1195"/>
      <c r="DD8" s="1195"/>
      <c r="DE8" s="1195"/>
    </row>
    <row r="9" spans="1:109" s="245" customFormat="1" ht="13.2" x14ac:dyDescent="0.2">
      <c r="A9" s="1195"/>
      <c r="B9" s="1195"/>
      <c r="C9" s="1195"/>
      <c r="D9" s="1195"/>
      <c r="E9" s="1195"/>
      <c r="F9" s="1195"/>
      <c r="G9" s="1195"/>
      <c r="H9" s="1195"/>
      <c r="I9" s="1195"/>
      <c r="J9" s="1195"/>
      <c r="K9" s="1195"/>
      <c r="L9" s="1195"/>
      <c r="M9" s="1195"/>
      <c r="N9" s="1195"/>
      <c r="O9" s="1195"/>
      <c r="P9" s="1195"/>
      <c r="Q9" s="1195"/>
      <c r="R9" s="1195"/>
      <c r="S9" s="1195"/>
      <c r="T9" s="1195"/>
      <c r="U9" s="1195"/>
      <c r="V9" s="1195"/>
      <c r="W9" s="1195"/>
      <c r="X9" s="1195"/>
      <c r="Y9" s="1195"/>
      <c r="Z9" s="1195"/>
      <c r="AA9" s="1195"/>
      <c r="AB9" s="1195"/>
      <c r="AC9" s="1195"/>
      <c r="AD9" s="1195"/>
      <c r="AE9" s="1195"/>
      <c r="AF9" s="1195"/>
      <c r="AG9" s="1195"/>
      <c r="AH9" s="1195"/>
      <c r="AI9" s="1195"/>
      <c r="AJ9" s="1195"/>
      <c r="AK9" s="1195"/>
      <c r="AL9" s="1195"/>
      <c r="AM9" s="1195"/>
      <c r="AN9" s="1195"/>
      <c r="AO9" s="1195"/>
      <c r="AP9" s="1195"/>
      <c r="AQ9" s="1195"/>
      <c r="AR9" s="1195"/>
      <c r="AS9" s="1195"/>
      <c r="AT9" s="1195"/>
      <c r="AU9" s="1195"/>
      <c r="AV9" s="1195"/>
      <c r="AW9" s="1195"/>
      <c r="AX9" s="1195"/>
      <c r="AY9" s="1195"/>
      <c r="AZ9" s="1195"/>
      <c r="BA9" s="1195"/>
      <c r="BB9" s="1195"/>
      <c r="BC9" s="1195"/>
      <c r="BD9" s="1195"/>
      <c r="BE9" s="1195"/>
      <c r="BF9" s="1195"/>
      <c r="BG9" s="1195"/>
      <c r="BH9" s="1195"/>
      <c r="BI9" s="1195"/>
      <c r="BJ9" s="1195"/>
      <c r="BK9" s="1195"/>
      <c r="BL9" s="1195"/>
      <c r="BM9" s="1195"/>
      <c r="BN9" s="1195"/>
      <c r="BO9" s="1195"/>
      <c r="BP9" s="1195"/>
      <c r="BQ9" s="1195"/>
      <c r="BR9" s="1195"/>
      <c r="BS9" s="1195"/>
      <c r="BT9" s="1195"/>
      <c r="BU9" s="1195"/>
      <c r="BV9" s="1195"/>
      <c r="BW9" s="1195"/>
      <c r="BX9" s="1195"/>
      <c r="BY9" s="1195"/>
      <c r="BZ9" s="1195"/>
      <c r="CA9" s="1195"/>
      <c r="CB9" s="1195"/>
      <c r="CC9" s="1195"/>
      <c r="CD9" s="1195"/>
      <c r="CE9" s="1195"/>
      <c r="CF9" s="1195"/>
      <c r="CG9" s="1195"/>
      <c r="CH9" s="1195"/>
      <c r="CI9" s="1195"/>
      <c r="CJ9" s="1195"/>
      <c r="CK9" s="1195"/>
      <c r="CL9" s="1195"/>
      <c r="CM9" s="1195"/>
      <c r="CN9" s="1195"/>
      <c r="CO9" s="1195"/>
      <c r="CP9" s="1195"/>
      <c r="CQ9" s="1195"/>
      <c r="CR9" s="1195"/>
      <c r="CS9" s="1195"/>
      <c r="CT9" s="1195"/>
      <c r="CU9" s="1195"/>
      <c r="CV9" s="1195"/>
      <c r="CW9" s="1195"/>
      <c r="CX9" s="1195"/>
      <c r="CY9" s="1195"/>
      <c r="CZ9" s="1195"/>
      <c r="DA9" s="1195"/>
      <c r="DB9" s="1195"/>
      <c r="DC9" s="1195"/>
      <c r="DD9" s="1195"/>
      <c r="DE9" s="1195"/>
    </row>
    <row r="10" spans="1:109" s="245" customFormat="1" ht="13.2" x14ac:dyDescent="0.2">
      <c r="A10" s="1195"/>
      <c r="B10" s="1195"/>
      <c r="C10" s="1195"/>
      <c r="D10" s="1195"/>
      <c r="E10" s="1195"/>
      <c r="F10" s="1195"/>
      <c r="G10" s="1195"/>
      <c r="H10" s="1195"/>
      <c r="I10" s="1195"/>
      <c r="J10" s="1195"/>
      <c r="K10" s="1195"/>
      <c r="L10" s="1195"/>
      <c r="M10" s="1195"/>
      <c r="N10" s="1195"/>
      <c r="O10" s="1195"/>
      <c r="P10" s="1195"/>
      <c r="Q10" s="1195"/>
      <c r="R10" s="1195"/>
      <c r="S10" s="1195"/>
      <c r="T10" s="1195"/>
      <c r="U10" s="1195"/>
      <c r="V10" s="1195"/>
      <c r="W10" s="1195"/>
      <c r="X10" s="1195"/>
      <c r="Y10" s="1195"/>
      <c r="Z10" s="1195"/>
      <c r="AA10" s="1195"/>
      <c r="AB10" s="1195"/>
      <c r="AC10" s="1195"/>
      <c r="AD10" s="1195"/>
      <c r="AE10" s="1195"/>
      <c r="AF10" s="1195"/>
      <c r="AG10" s="1195"/>
      <c r="AH10" s="1195"/>
      <c r="AI10" s="1195"/>
      <c r="AJ10" s="1195"/>
      <c r="AK10" s="1195"/>
      <c r="AL10" s="1195"/>
      <c r="AM10" s="1195"/>
      <c r="AN10" s="1195"/>
      <c r="AO10" s="1195"/>
      <c r="AP10" s="1195"/>
      <c r="AQ10" s="1195"/>
      <c r="AR10" s="1195"/>
      <c r="AS10" s="1195"/>
      <c r="AT10" s="1195"/>
      <c r="AU10" s="1195"/>
      <c r="AV10" s="1195"/>
      <c r="AW10" s="1195"/>
      <c r="AX10" s="1195"/>
      <c r="AY10" s="1195"/>
      <c r="AZ10" s="1195"/>
      <c r="BA10" s="1195"/>
      <c r="BB10" s="1195"/>
      <c r="BC10" s="1195"/>
      <c r="BD10" s="1195"/>
      <c r="BE10" s="1195"/>
      <c r="BF10" s="1195"/>
      <c r="BG10" s="1195"/>
      <c r="BH10" s="1195"/>
      <c r="BI10" s="1195"/>
      <c r="BJ10" s="1195"/>
      <c r="BK10" s="1195"/>
      <c r="BL10" s="1195"/>
      <c r="BM10" s="1195"/>
      <c r="BN10" s="1195"/>
      <c r="BO10" s="1195"/>
      <c r="BP10" s="1195"/>
      <c r="BQ10" s="1195"/>
      <c r="BR10" s="1195"/>
      <c r="BS10" s="1195"/>
      <c r="BT10" s="1195"/>
      <c r="BU10" s="1195"/>
      <c r="BV10" s="1195"/>
      <c r="BW10" s="1195"/>
      <c r="BX10" s="1195"/>
      <c r="BY10" s="1195"/>
      <c r="BZ10" s="1195"/>
      <c r="CA10" s="1195"/>
      <c r="CB10" s="1195"/>
      <c r="CC10" s="1195"/>
      <c r="CD10" s="1195"/>
      <c r="CE10" s="1195"/>
      <c r="CF10" s="1195"/>
      <c r="CG10" s="1195"/>
      <c r="CH10" s="1195"/>
      <c r="CI10" s="1195"/>
      <c r="CJ10" s="1195"/>
      <c r="CK10" s="1195"/>
      <c r="CL10" s="1195"/>
      <c r="CM10" s="1195"/>
      <c r="CN10" s="1195"/>
      <c r="CO10" s="1195"/>
      <c r="CP10" s="1195"/>
      <c r="CQ10" s="1195"/>
      <c r="CR10" s="1195"/>
      <c r="CS10" s="1195"/>
      <c r="CT10" s="1195"/>
      <c r="CU10" s="1195"/>
      <c r="CV10" s="1195"/>
      <c r="CW10" s="1195"/>
      <c r="CX10" s="1195"/>
      <c r="CY10" s="1195"/>
      <c r="CZ10" s="1195"/>
      <c r="DA10" s="1195"/>
      <c r="DB10" s="1195"/>
      <c r="DC10" s="1195"/>
      <c r="DD10" s="1195"/>
      <c r="DE10" s="1195"/>
    </row>
    <row r="11" spans="1:109" s="245" customFormat="1" ht="13.2" x14ac:dyDescent="0.2">
      <c r="A11" s="1195"/>
      <c r="B11" s="1195"/>
      <c r="C11" s="1195"/>
      <c r="D11" s="1195"/>
      <c r="E11" s="1195"/>
      <c r="F11" s="1195"/>
      <c r="G11" s="1195"/>
      <c r="H11" s="1195"/>
      <c r="I11" s="1195"/>
      <c r="J11" s="1195"/>
      <c r="K11" s="1195"/>
      <c r="L11" s="1195"/>
      <c r="M11" s="1195"/>
      <c r="N11" s="1195"/>
      <c r="O11" s="1195"/>
      <c r="P11" s="1195"/>
      <c r="Q11" s="1195"/>
      <c r="R11" s="1195"/>
      <c r="S11" s="1195"/>
      <c r="T11" s="1195"/>
      <c r="U11" s="1195"/>
      <c r="V11" s="1195"/>
      <c r="W11" s="1195"/>
      <c r="X11" s="1195"/>
      <c r="Y11" s="1195"/>
      <c r="Z11" s="1195"/>
      <c r="AA11" s="1195"/>
      <c r="AB11" s="1195"/>
      <c r="AC11" s="1195"/>
      <c r="AD11" s="1195"/>
      <c r="AE11" s="1195"/>
      <c r="AF11" s="1195"/>
      <c r="AG11" s="1195"/>
      <c r="AH11" s="1195"/>
      <c r="AI11" s="1195"/>
      <c r="AJ11" s="1195"/>
      <c r="AK11" s="1195"/>
      <c r="AL11" s="1195"/>
      <c r="AM11" s="1195"/>
      <c r="AN11" s="1195"/>
      <c r="AO11" s="1195"/>
      <c r="AP11" s="1195"/>
      <c r="AQ11" s="1195"/>
      <c r="AR11" s="1195"/>
      <c r="AS11" s="1195"/>
      <c r="AT11" s="1195"/>
      <c r="AU11" s="1195"/>
      <c r="AV11" s="1195"/>
      <c r="AW11" s="1195"/>
      <c r="AX11" s="1195"/>
      <c r="AY11" s="1195"/>
      <c r="AZ11" s="1195"/>
      <c r="BA11" s="1195"/>
      <c r="BB11" s="1195"/>
      <c r="BC11" s="1195"/>
      <c r="BD11" s="1195"/>
      <c r="BE11" s="1195"/>
      <c r="BF11" s="1195"/>
      <c r="BG11" s="1195"/>
      <c r="BH11" s="1195"/>
      <c r="BI11" s="1195"/>
      <c r="BJ11" s="1195"/>
      <c r="BK11" s="1195"/>
      <c r="BL11" s="1195"/>
      <c r="BM11" s="1195"/>
      <c r="BN11" s="1195"/>
      <c r="BO11" s="1195"/>
      <c r="BP11" s="1195"/>
      <c r="BQ11" s="1195"/>
      <c r="BR11" s="1195"/>
      <c r="BS11" s="1195"/>
      <c r="BT11" s="1195"/>
      <c r="BU11" s="1195"/>
      <c r="BV11" s="1195"/>
      <c r="BW11" s="1195"/>
      <c r="BX11" s="1195"/>
      <c r="BY11" s="1195"/>
      <c r="BZ11" s="1195"/>
      <c r="CA11" s="1195"/>
      <c r="CB11" s="1195"/>
      <c r="CC11" s="1195"/>
      <c r="CD11" s="1195"/>
      <c r="CE11" s="1195"/>
      <c r="CF11" s="1195"/>
      <c r="CG11" s="1195"/>
      <c r="CH11" s="1195"/>
      <c r="CI11" s="1195"/>
      <c r="CJ11" s="1195"/>
      <c r="CK11" s="1195"/>
      <c r="CL11" s="1195"/>
      <c r="CM11" s="1195"/>
      <c r="CN11" s="1195"/>
      <c r="CO11" s="1195"/>
      <c r="CP11" s="1195"/>
      <c r="CQ11" s="1195"/>
      <c r="CR11" s="1195"/>
      <c r="CS11" s="1195"/>
      <c r="CT11" s="1195"/>
      <c r="CU11" s="1195"/>
      <c r="CV11" s="1195"/>
      <c r="CW11" s="1195"/>
      <c r="CX11" s="1195"/>
      <c r="CY11" s="1195"/>
      <c r="CZ11" s="1195"/>
      <c r="DA11" s="1195"/>
      <c r="DB11" s="1195"/>
      <c r="DC11" s="1195"/>
      <c r="DD11" s="1195"/>
      <c r="DE11" s="1195"/>
    </row>
    <row r="12" spans="1:109" s="245" customFormat="1" ht="13.2" x14ac:dyDescent="0.2">
      <c r="A12" s="1195"/>
      <c r="B12" s="1195"/>
      <c r="C12" s="1195"/>
      <c r="D12" s="1195"/>
      <c r="E12" s="1195"/>
      <c r="F12" s="1195"/>
      <c r="G12" s="1195"/>
      <c r="H12" s="1195"/>
      <c r="I12" s="1195"/>
      <c r="J12" s="1195"/>
      <c r="K12" s="1195"/>
      <c r="L12" s="1195"/>
      <c r="M12" s="1195"/>
      <c r="N12" s="1195"/>
      <c r="O12" s="1195"/>
      <c r="P12" s="1195"/>
      <c r="Q12" s="1195"/>
      <c r="R12" s="1195"/>
      <c r="S12" s="1195"/>
      <c r="T12" s="1195"/>
      <c r="U12" s="1195"/>
      <c r="V12" s="1195"/>
      <c r="W12" s="1195"/>
      <c r="X12" s="1195"/>
      <c r="Y12" s="1195"/>
      <c r="Z12" s="1195"/>
      <c r="AA12" s="1195"/>
      <c r="AB12" s="1195"/>
      <c r="AC12" s="1195"/>
      <c r="AD12" s="1195"/>
      <c r="AE12" s="1195"/>
      <c r="AF12" s="1195"/>
      <c r="AG12" s="1195"/>
      <c r="AH12" s="1195"/>
      <c r="AI12" s="1195"/>
      <c r="AJ12" s="1195"/>
      <c r="AK12" s="1195"/>
      <c r="AL12" s="1195"/>
      <c r="AM12" s="1195"/>
      <c r="AN12" s="1195"/>
      <c r="AO12" s="1195"/>
      <c r="AP12" s="1195"/>
      <c r="AQ12" s="1195"/>
      <c r="AR12" s="1195"/>
      <c r="AS12" s="1195"/>
      <c r="AT12" s="1195"/>
      <c r="AU12" s="1195"/>
      <c r="AV12" s="1195"/>
      <c r="AW12" s="1195"/>
      <c r="AX12" s="1195"/>
      <c r="AY12" s="1195"/>
      <c r="AZ12" s="1195"/>
      <c r="BA12" s="1195"/>
      <c r="BB12" s="1195"/>
      <c r="BC12" s="1195"/>
      <c r="BD12" s="1195"/>
      <c r="BE12" s="1195"/>
      <c r="BF12" s="1195"/>
      <c r="BG12" s="1195"/>
      <c r="BH12" s="1195"/>
      <c r="BI12" s="1195"/>
      <c r="BJ12" s="1195"/>
      <c r="BK12" s="1195"/>
      <c r="BL12" s="1195"/>
      <c r="BM12" s="1195"/>
      <c r="BN12" s="1195"/>
      <c r="BO12" s="1195"/>
      <c r="BP12" s="1195"/>
      <c r="BQ12" s="1195"/>
      <c r="BR12" s="1195"/>
      <c r="BS12" s="1195"/>
      <c r="BT12" s="1195"/>
      <c r="BU12" s="1195"/>
      <c r="BV12" s="1195"/>
      <c r="BW12" s="1195"/>
      <c r="BX12" s="1195"/>
      <c r="BY12" s="1195"/>
      <c r="BZ12" s="1195"/>
      <c r="CA12" s="1195"/>
      <c r="CB12" s="1195"/>
      <c r="CC12" s="1195"/>
      <c r="CD12" s="1195"/>
      <c r="CE12" s="1195"/>
      <c r="CF12" s="1195"/>
      <c r="CG12" s="1195"/>
      <c r="CH12" s="1195"/>
      <c r="CI12" s="1195"/>
      <c r="CJ12" s="1195"/>
      <c r="CK12" s="1195"/>
      <c r="CL12" s="1195"/>
      <c r="CM12" s="1195"/>
      <c r="CN12" s="1195"/>
      <c r="CO12" s="1195"/>
      <c r="CP12" s="1195"/>
      <c r="CQ12" s="1195"/>
      <c r="CR12" s="1195"/>
      <c r="CS12" s="1195"/>
      <c r="CT12" s="1195"/>
      <c r="CU12" s="1195"/>
      <c r="CV12" s="1195"/>
      <c r="CW12" s="1195"/>
      <c r="CX12" s="1195"/>
      <c r="CY12" s="1195"/>
      <c r="CZ12" s="1195"/>
      <c r="DA12" s="1195"/>
      <c r="DB12" s="1195"/>
      <c r="DC12" s="1195"/>
      <c r="DD12" s="1195"/>
      <c r="DE12" s="1195"/>
    </row>
    <row r="13" spans="1:109" s="245" customFormat="1" ht="13.2" x14ac:dyDescent="0.2">
      <c r="A13" s="1195"/>
      <c r="B13" s="1195"/>
      <c r="C13" s="1195"/>
      <c r="D13" s="1195"/>
      <c r="E13" s="1195"/>
      <c r="F13" s="1195"/>
      <c r="G13" s="1195"/>
      <c r="H13" s="1195"/>
      <c r="I13" s="1195"/>
      <c r="J13" s="1195"/>
      <c r="K13" s="1195"/>
      <c r="L13" s="1195"/>
      <c r="M13" s="1195"/>
      <c r="N13" s="1195"/>
      <c r="O13" s="1195"/>
      <c r="P13" s="1195"/>
      <c r="Q13" s="1195"/>
      <c r="R13" s="1195"/>
      <c r="S13" s="1195"/>
      <c r="T13" s="1195"/>
      <c r="U13" s="1195"/>
      <c r="V13" s="1195"/>
      <c r="W13" s="1195"/>
      <c r="X13" s="1195"/>
      <c r="Y13" s="1195"/>
      <c r="Z13" s="1195"/>
      <c r="AA13" s="1195"/>
      <c r="AB13" s="1195"/>
      <c r="AC13" s="1195"/>
      <c r="AD13" s="1195"/>
      <c r="AE13" s="1195"/>
      <c r="AF13" s="1195"/>
      <c r="AG13" s="1195"/>
      <c r="AH13" s="1195"/>
      <c r="AI13" s="1195"/>
      <c r="AJ13" s="1195"/>
      <c r="AK13" s="1195"/>
      <c r="AL13" s="1195"/>
      <c r="AM13" s="1195"/>
      <c r="AN13" s="1195"/>
      <c r="AO13" s="1195"/>
      <c r="AP13" s="1195"/>
      <c r="AQ13" s="1195"/>
      <c r="AR13" s="1195"/>
      <c r="AS13" s="1195"/>
      <c r="AT13" s="1195"/>
      <c r="AU13" s="1195"/>
      <c r="AV13" s="1195"/>
      <c r="AW13" s="1195"/>
      <c r="AX13" s="1195"/>
      <c r="AY13" s="1195"/>
      <c r="AZ13" s="1195"/>
      <c r="BA13" s="1195"/>
      <c r="BB13" s="1195"/>
      <c r="BC13" s="1195"/>
      <c r="BD13" s="1195"/>
      <c r="BE13" s="1195"/>
      <c r="BF13" s="1195"/>
      <c r="BG13" s="1195"/>
      <c r="BH13" s="1195"/>
      <c r="BI13" s="1195"/>
      <c r="BJ13" s="1195"/>
      <c r="BK13" s="1195"/>
      <c r="BL13" s="1195"/>
      <c r="BM13" s="1195"/>
      <c r="BN13" s="1195"/>
      <c r="BO13" s="1195"/>
      <c r="BP13" s="1195"/>
      <c r="BQ13" s="1195"/>
      <c r="BR13" s="1195"/>
      <c r="BS13" s="1195"/>
      <c r="BT13" s="1195"/>
      <c r="BU13" s="1195"/>
      <c r="BV13" s="1195"/>
      <c r="BW13" s="1195"/>
      <c r="BX13" s="1195"/>
      <c r="BY13" s="1195"/>
      <c r="BZ13" s="1195"/>
      <c r="CA13" s="1195"/>
      <c r="CB13" s="1195"/>
      <c r="CC13" s="1195"/>
      <c r="CD13" s="1195"/>
      <c r="CE13" s="1195"/>
      <c r="CF13" s="1195"/>
      <c r="CG13" s="1195"/>
      <c r="CH13" s="1195"/>
      <c r="CI13" s="1195"/>
      <c r="CJ13" s="1195"/>
      <c r="CK13" s="1195"/>
      <c r="CL13" s="1195"/>
      <c r="CM13" s="1195"/>
      <c r="CN13" s="1195"/>
      <c r="CO13" s="1195"/>
      <c r="CP13" s="1195"/>
      <c r="CQ13" s="1195"/>
      <c r="CR13" s="1195"/>
      <c r="CS13" s="1195"/>
      <c r="CT13" s="1195"/>
      <c r="CU13" s="1195"/>
      <c r="CV13" s="1195"/>
      <c r="CW13" s="1195"/>
      <c r="CX13" s="1195"/>
      <c r="CY13" s="1195"/>
      <c r="CZ13" s="1195"/>
      <c r="DA13" s="1195"/>
      <c r="DB13" s="1195"/>
      <c r="DC13" s="1195"/>
      <c r="DD13" s="1195"/>
      <c r="DE13" s="1195"/>
    </row>
    <row r="14" spans="1:109" s="245" customFormat="1" ht="13.2" x14ac:dyDescent="0.2">
      <c r="A14" s="1195"/>
      <c r="B14" s="1195"/>
      <c r="C14" s="1195"/>
      <c r="D14" s="1195"/>
      <c r="E14" s="1195"/>
      <c r="F14" s="1195"/>
      <c r="G14" s="1195"/>
      <c r="H14" s="1195"/>
      <c r="I14" s="1195"/>
      <c r="J14" s="1195"/>
      <c r="K14" s="1195"/>
      <c r="L14" s="1195"/>
      <c r="M14" s="1195"/>
      <c r="N14" s="1195"/>
      <c r="O14" s="1195"/>
      <c r="P14" s="1195"/>
      <c r="Q14" s="1195"/>
      <c r="R14" s="1195"/>
      <c r="S14" s="1195"/>
      <c r="T14" s="1195"/>
      <c r="U14" s="1195"/>
      <c r="V14" s="1195"/>
      <c r="W14" s="1195"/>
      <c r="X14" s="1195"/>
      <c r="Y14" s="1195"/>
      <c r="Z14" s="1195"/>
      <c r="AA14" s="1195"/>
      <c r="AB14" s="1195"/>
      <c r="AC14" s="1195"/>
      <c r="AD14" s="1195"/>
      <c r="AE14" s="1195"/>
      <c r="AF14" s="1195"/>
      <c r="AG14" s="1195"/>
      <c r="AH14" s="1195"/>
      <c r="AI14" s="1195"/>
      <c r="AJ14" s="1195"/>
      <c r="AK14" s="1195"/>
      <c r="AL14" s="1195"/>
      <c r="AM14" s="1195"/>
      <c r="AN14" s="1195"/>
      <c r="AO14" s="1195"/>
      <c r="AP14" s="1195"/>
      <c r="AQ14" s="1195"/>
      <c r="AR14" s="1195"/>
      <c r="AS14" s="1195"/>
      <c r="AT14" s="1195"/>
      <c r="AU14" s="1195"/>
      <c r="AV14" s="1195"/>
      <c r="AW14" s="1195"/>
      <c r="AX14" s="1195"/>
      <c r="AY14" s="1195"/>
      <c r="AZ14" s="1195"/>
      <c r="BA14" s="1195"/>
      <c r="BB14" s="1195"/>
      <c r="BC14" s="1195"/>
      <c r="BD14" s="1195"/>
      <c r="BE14" s="1195"/>
      <c r="BF14" s="1195"/>
      <c r="BG14" s="1195"/>
      <c r="BH14" s="1195"/>
      <c r="BI14" s="1195"/>
      <c r="BJ14" s="1195"/>
      <c r="BK14" s="1195"/>
      <c r="BL14" s="1195"/>
      <c r="BM14" s="1195"/>
      <c r="BN14" s="1195"/>
      <c r="BO14" s="1195"/>
      <c r="BP14" s="1195"/>
      <c r="BQ14" s="1195"/>
      <c r="BR14" s="1195"/>
      <c r="BS14" s="1195"/>
      <c r="BT14" s="1195"/>
      <c r="BU14" s="1195"/>
      <c r="BV14" s="1195"/>
      <c r="BW14" s="1195"/>
      <c r="BX14" s="1195"/>
      <c r="BY14" s="1195"/>
      <c r="BZ14" s="1195"/>
      <c r="CA14" s="1195"/>
      <c r="CB14" s="1195"/>
      <c r="CC14" s="1195"/>
      <c r="CD14" s="1195"/>
      <c r="CE14" s="1195"/>
      <c r="CF14" s="1195"/>
      <c r="CG14" s="1195"/>
      <c r="CH14" s="1195"/>
      <c r="CI14" s="1195"/>
      <c r="CJ14" s="1195"/>
      <c r="CK14" s="1195"/>
      <c r="CL14" s="1195"/>
      <c r="CM14" s="1195"/>
      <c r="CN14" s="1195"/>
      <c r="CO14" s="1195"/>
      <c r="CP14" s="1195"/>
      <c r="CQ14" s="1195"/>
      <c r="CR14" s="1195"/>
      <c r="CS14" s="1195"/>
      <c r="CT14" s="1195"/>
      <c r="CU14" s="1195"/>
      <c r="CV14" s="1195"/>
      <c r="CW14" s="1195"/>
      <c r="CX14" s="1195"/>
      <c r="CY14" s="1195"/>
      <c r="CZ14" s="1195"/>
      <c r="DA14" s="1195"/>
      <c r="DB14" s="1195"/>
      <c r="DC14" s="1195"/>
      <c r="DD14" s="1195"/>
      <c r="DE14" s="1195"/>
    </row>
    <row r="15" spans="1:109" s="245" customFormat="1" ht="13.2" x14ac:dyDescent="0.2">
      <c r="A15" s="247"/>
      <c r="B15" s="1195"/>
      <c r="C15" s="1195"/>
      <c r="D15" s="1195"/>
      <c r="E15" s="1195"/>
      <c r="F15" s="1195"/>
      <c r="G15" s="1195"/>
      <c r="H15" s="1195"/>
      <c r="I15" s="1195"/>
      <c r="J15" s="1195"/>
      <c r="K15" s="1195"/>
      <c r="L15" s="1195"/>
      <c r="M15" s="1195"/>
      <c r="N15" s="1195"/>
      <c r="O15" s="1195"/>
      <c r="P15" s="1195"/>
      <c r="Q15" s="1195"/>
      <c r="R15" s="1195"/>
      <c r="S15" s="1195"/>
      <c r="T15" s="1195"/>
      <c r="U15" s="1195"/>
      <c r="V15" s="1195"/>
      <c r="W15" s="1195"/>
      <c r="X15" s="1195"/>
      <c r="Y15" s="1195"/>
      <c r="Z15" s="1195"/>
      <c r="AA15" s="1195"/>
      <c r="AB15" s="1195"/>
      <c r="AC15" s="1195"/>
      <c r="AD15" s="1195"/>
      <c r="AE15" s="1195"/>
      <c r="AF15" s="1195"/>
      <c r="AG15" s="1195"/>
      <c r="AH15" s="1195"/>
      <c r="AI15" s="1195"/>
      <c r="AJ15" s="1195"/>
      <c r="AK15" s="1195"/>
      <c r="AL15" s="1195"/>
      <c r="AM15" s="1195"/>
      <c r="AN15" s="1195"/>
      <c r="AO15" s="1195"/>
      <c r="AP15" s="1195"/>
      <c r="AQ15" s="1195"/>
      <c r="AR15" s="1195"/>
      <c r="AS15" s="1195"/>
      <c r="AT15" s="1195"/>
      <c r="AU15" s="1195"/>
      <c r="AV15" s="1195"/>
      <c r="AW15" s="1195"/>
      <c r="AX15" s="1195"/>
      <c r="AY15" s="1195"/>
      <c r="AZ15" s="1195"/>
      <c r="BA15" s="1195"/>
      <c r="BB15" s="1195"/>
      <c r="BC15" s="1195"/>
      <c r="BD15" s="1195"/>
      <c r="BE15" s="1195"/>
      <c r="BF15" s="1195"/>
      <c r="BG15" s="1195"/>
      <c r="BH15" s="1195"/>
      <c r="BI15" s="1195"/>
      <c r="BJ15" s="1195"/>
      <c r="BK15" s="1195"/>
      <c r="BL15" s="1195"/>
      <c r="BM15" s="1195"/>
      <c r="BN15" s="1195"/>
      <c r="BO15" s="1195"/>
      <c r="BP15" s="1195"/>
      <c r="BQ15" s="1195"/>
      <c r="BR15" s="1195"/>
      <c r="BS15" s="1195"/>
      <c r="BT15" s="1195"/>
      <c r="BU15" s="1195"/>
      <c r="BV15" s="1195"/>
      <c r="BW15" s="1195"/>
      <c r="BX15" s="1195"/>
      <c r="BY15" s="1195"/>
      <c r="BZ15" s="1195"/>
      <c r="CA15" s="1195"/>
      <c r="CB15" s="1195"/>
      <c r="CC15" s="1195"/>
      <c r="CD15" s="1195"/>
      <c r="CE15" s="1195"/>
      <c r="CF15" s="1195"/>
      <c r="CG15" s="1195"/>
      <c r="CH15" s="1195"/>
      <c r="CI15" s="1195"/>
      <c r="CJ15" s="1195"/>
      <c r="CK15" s="1195"/>
      <c r="CL15" s="1195"/>
      <c r="CM15" s="1195"/>
      <c r="CN15" s="1195"/>
      <c r="CO15" s="1195"/>
      <c r="CP15" s="1195"/>
      <c r="CQ15" s="1195"/>
      <c r="CR15" s="1195"/>
      <c r="CS15" s="1195"/>
      <c r="CT15" s="1195"/>
      <c r="CU15" s="1195"/>
      <c r="CV15" s="1195"/>
      <c r="CW15" s="1195"/>
      <c r="CX15" s="1195"/>
      <c r="CY15" s="1195"/>
      <c r="CZ15" s="1195"/>
      <c r="DA15" s="1195"/>
      <c r="DB15" s="1195"/>
      <c r="DC15" s="1195"/>
      <c r="DD15" s="1195"/>
      <c r="DE15" s="1195"/>
    </row>
    <row r="16" spans="1:109" s="245" customFormat="1" ht="13.2" x14ac:dyDescent="0.2">
      <c r="A16" s="247"/>
      <c r="B16" s="1195"/>
      <c r="C16" s="1195"/>
      <c r="D16" s="1195"/>
      <c r="E16" s="1195"/>
      <c r="F16" s="1195"/>
      <c r="G16" s="1195"/>
      <c r="H16" s="1195"/>
      <c r="I16" s="1195"/>
      <c r="J16" s="1195"/>
      <c r="K16" s="1195"/>
      <c r="L16" s="1195"/>
      <c r="M16" s="1195"/>
      <c r="N16" s="1195"/>
      <c r="O16" s="1195"/>
      <c r="P16" s="1195"/>
      <c r="Q16" s="1195"/>
      <c r="R16" s="1195"/>
      <c r="S16" s="1195"/>
      <c r="T16" s="1195"/>
      <c r="U16" s="1195"/>
      <c r="V16" s="1195"/>
      <c r="W16" s="1195"/>
      <c r="X16" s="1195"/>
      <c r="Y16" s="1195"/>
      <c r="Z16" s="1195"/>
      <c r="AA16" s="1195"/>
      <c r="AB16" s="1195"/>
      <c r="AC16" s="1195"/>
      <c r="AD16" s="1195"/>
      <c r="AE16" s="1195"/>
      <c r="AF16" s="1195"/>
      <c r="AG16" s="1195"/>
      <c r="AH16" s="1195"/>
      <c r="AI16" s="1195"/>
      <c r="AJ16" s="1195"/>
      <c r="AK16" s="1195"/>
      <c r="AL16" s="1195"/>
      <c r="AM16" s="1195"/>
      <c r="AN16" s="1195"/>
      <c r="AO16" s="1195"/>
      <c r="AP16" s="1195"/>
      <c r="AQ16" s="1195"/>
      <c r="AR16" s="1195"/>
      <c r="AS16" s="1195"/>
      <c r="AT16" s="1195"/>
      <c r="AU16" s="1195"/>
      <c r="AV16" s="1195"/>
      <c r="AW16" s="1195"/>
      <c r="AX16" s="1195"/>
      <c r="AY16" s="1195"/>
      <c r="AZ16" s="1195"/>
      <c r="BA16" s="1195"/>
      <c r="BB16" s="1195"/>
      <c r="BC16" s="1195"/>
      <c r="BD16" s="1195"/>
      <c r="BE16" s="1195"/>
      <c r="BF16" s="1195"/>
      <c r="BG16" s="1195"/>
      <c r="BH16" s="1195"/>
      <c r="BI16" s="1195"/>
      <c r="BJ16" s="1195"/>
      <c r="BK16" s="1195"/>
      <c r="BL16" s="1195"/>
      <c r="BM16" s="1195"/>
      <c r="BN16" s="1195"/>
      <c r="BO16" s="1195"/>
      <c r="BP16" s="1195"/>
      <c r="BQ16" s="1195"/>
      <c r="BR16" s="1195"/>
      <c r="BS16" s="1195"/>
      <c r="BT16" s="1195"/>
      <c r="BU16" s="1195"/>
      <c r="BV16" s="1195"/>
      <c r="BW16" s="1195"/>
      <c r="BX16" s="1195"/>
      <c r="BY16" s="1195"/>
      <c r="BZ16" s="1195"/>
      <c r="CA16" s="1195"/>
      <c r="CB16" s="1195"/>
      <c r="CC16" s="1195"/>
      <c r="CD16" s="1195"/>
      <c r="CE16" s="1195"/>
      <c r="CF16" s="1195"/>
      <c r="CG16" s="1195"/>
      <c r="CH16" s="1195"/>
      <c r="CI16" s="1195"/>
      <c r="CJ16" s="1195"/>
      <c r="CK16" s="1195"/>
      <c r="CL16" s="1195"/>
      <c r="CM16" s="1195"/>
      <c r="CN16" s="1195"/>
      <c r="CO16" s="1195"/>
      <c r="CP16" s="1195"/>
      <c r="CQ16" s="1195"/>
      <c r="CR16" s="1195"/>
      <c r="CS16" s="1195"/>
      <c r="CT16" s="1195"/>
      <c r="CU16" s="1195"/>
      <c r="CV16" s="1195"/>
      <c r="CW16" s="1195"/>
      <c r="CX16" s="1195"/>
      <c r="CY16" s="1195"/>
      <c r="CZ16" s="1195"/>
      <c r="DA16" s="1195"/>
      <c r="DB16" s="1195"/>
      <c r="DC16" s="1195"/>
      <c r="DD16" s="1195"/>
      <c r="DE16" s="1195"/>
    </row>
    <row r="17" spans="1:109" s="245" customFormat="1" ht="13.2" x14ac:dyDescent="0.2">
      <c r="A17" s="247"/>
      <c r="B17" s="1195"/>
      <c r="C17" s="1195"/>
      <c r="D17" s="1195"/>
      <c r="E17" s="1195"/>
      <c r="F17" s="1195"/>
      <c r="G17" s="1195"/>
      <c r="H17" s="1195"/>
      <c r="I17" s="1195"/>
      <c r="J17" s="1195"/>
      <c r="K17" s="1195"/>
      <c r="L17" s="1195"/>
      <c r="M17" s="1195"/>
      <c r="N17" s="1195"/>
      <c r="O17" s="1195"/>
      <c r="P17" s="1195"/>
      <c r="Q17" s="1195"/>
      <c r="R17" s="1195"/>
      <c r="S17" s="1195"/>
      <c r="T17" s="1195"/>
      <c r="U17" s="1195"/>
      <c r="V17" s="1195"/>
      <c r="W17" s="1195"/>
      <c r="X17" s="1195"/>
      <c r="Y17" s="1195"/>
      <c r="Z17" s="1195"/>
      <c r="AA17" s="1195"/>
      <c r="AB17" s="1195"/>
      <c r="AC17" s="1195"/>
      <c r="AD17" s="1195"/>
      <c r="AE17" s="1195"/>
      <c r="AF17" s="1195"/>
      <c r="AG17" s="1195"/>
      <c r="AH17" s="1195"/>
      <c r="AI17" s="1195"/>
      <c r="AJ17" s="1195"/>
      <c r="AK17" s="1195"/>
      <c r="AL17" s="1195"/>
      <c r="AM17" s="1195"/>
      <c r="AN17" s="1195"/>
      <c r="AO17" s="1195"/>
      <c r="AP17" s="1195"/>
      <c r="AQ17" s="1195"/>
      <c r="AR17" s="1195"/>
      <c r="AS17" s="1195"/>
      <c r="AT17" s="1195"/>
      <c r="AU17" s="1195"/>
      <c r="AV17" s="1195"/>
      <c r="AW17" s="1195"/>
      <c r="AX17" s="1195"/>
      <c r="AY17" s="1195"/>
      <c r="AZ17" s="1195"/>
      <c r="BA17" s="1195"/>
      <c r="BB17" s="1195"/>
      <c r="BC17" s="1195"/>
      <c r="BD17" s="1195"/>
      <c r="BE17" s="1195"/>
      <c r="BF17" s="1195"/>
      <c r="BG17" s="1195"/>
      <c r="BH17" s="1195"/>
      <c r="BI17" s="1195"/>
      <c r="BJ17" s="1195"/>
      <c r="BK17" s="1195"/>
      <c r="BL17" s="1195"/>
      <c r="BM17" s="1195"/>
      <c r="BN17" s="1195"/>
      <c r="BO17" s="1195"/>
      <c r="BP17" s="1195"/>
      <c r="BQ17" s="1195"/>
      <c r="BR17" s="1195"/>
      <c r="BS17" s="1195"/>
      <c r="BT17" s="1195"/>
      <c r="BU17" s="1195"/>
      <c r="BV17" s="1195"/>
      <c r="BW17" s="1195"/>
      <c r="BX17" s="1195"/>
      <c r="BY17" s="1195"/>
      <c r="BZ17" s="1195"/>
      <c r="CA17" s="1195"/>
      <c r="CB17" s="1195"/>
      <c r="CC17" s="1195"/>
      <c r="CD17" s="1195"/>
      <c r="CE17" s="1195"/>
      <c r="CF17" s="1195"/>
      <c r="CG17" s="1195"/>
      <c r="CH17" s="1195"/>
      <c r="CI17" s="1195"/>
      <c r="CJ17" s="1195"/>
      <c r="CK17" s="1195"/>
      <c r="CL17" s="1195"/>
      <c r="CM17" s="1195"/>
      <c r="CN17" s="1195"/>
      <c r="CO17" s="1195"/>
      <c r="CP17" s="1195"/>
      <c r="CQ17" s="1195"/>
      <c r="CR17" s="1195"/>
      <c r="CS17" s="1195"/>
      <c r="CT17" s="1195"/>
      <c r="CU17" s="1195"/>
      <c r="CV17" s="1195"/>
      <c r="CW17" s="1195"/>
      <c r="CX17" s="1195"/>
      <c r="CY17" s="1195"/>
      <c r="CZ17" s="1195"/>
      <c r="DA17" s="1195"/>
      <c r="DB17" s="1195"/>
      <c r="DC17" s="1195"/>
      <c r="DD17" s="1195"/>
      <c r="DE17" s="1195"/>
    </row>
    <row r="18" spans="1:109" s="245" customFormat="1" ht="13.2" x14ac:dyDescent="0.2">
      <c r="A18" s="247"/>
      <c r="B18" s="1195"/>
      <c r="C18" s="1195"/>
      <c r="D18" s="1195"/>
      <c r="E18" s="1195"/>
      <c r="F18" s="1195"/>
      <c r="G18" s="1195"/>
      <c r="H18" s="1195"/>
      <c r="I18" s="1195"/>
      <c r="J18" s="1195"/>
      <c r="K18" s="1195"/>
      <c r="L18" s="1195"/>
      <c r="M18" s="1195"/>
      <c r="N18" s="1195"/>
      <c r="O18" s="1195"/>
      <c r="P18" s="1195"/>
      <c r="Q18" s="1195"/>
      <c r="R18" s="1195"/>
      <c r="S18" s="1195"/>
      <c r="T18" s="1195"/>
      <c r="U18" s="1195"/>
      <c r="V18" s="1195"/>
      <c r="W18" s="1195"/>
      <c r="X18" s="1195"/>
      <c r="Y18" s="1195"/>
      <c r="Z18" s="1195"/>
      <c r="AA18" s="1195"/>
      <c r="AB18" s="1195"/>
      <c r="AC18" s="1195"/>
      <c r="AD18" s="1195"/>
      <c r="AE18" s="1195"/>
      <c r="AF18" s="1195"/>
      <c r="AG18" s="1195"/>
      <c r="AH18" s="1195"/>
      <c r="AI18" s="1195"/>
      <c r="AJ18" s="1195"/>
      <c r="AK18" s="1195"/>
      <c r="AL18" s="1195"/>
      <c r="AM18" s="1195"/>
      <c r="AN18" s="1195"/>
      <c r="AO18" s="1195"/>
      <c r="AP18" s="1195"/>
      <c r="AQ18" s="1195"/>
      <c r="AR18" s="1195"/>
      <c r="AS18" s="1195"/>
      <c r="AT18" s="1195"/>
      <c r="AU18" s="1195"/>
      <c r="AV18" s="1195"/>
      <c r="AW18" s="1195"/>
      <c r="AX18" s="1195"/>
      <c r="AY18" s="1195"/>
      <c r="AZ18" s="1195"/>
      <c r="BA18" s="1195"/>
      <c r="BB18" s="1195"/>
      <c r="BC18" s="1195"/>
      <c r="BD18" s="1195"/>
      <c r="BE18" s="1195"/>
      <c r="BF18" s="1195"/>
      <c r="BG18" s="1195"/>
      <c r="BH18" s="1195"/>
      <c r="BI18" s="1195"/>
      <c r="BJ18" s="1195"/>
      <c r="BK18" s="1195"/>
      <c r="BL18" s="1195"/>
      <c r="BM18" s="1195"/>
      <c r="BN18" s="1195"/>
      <c r="BO18" s="1195"/>
      <c r="BP18" s="1195"/>
      <c r="BQ18" s="1195"/>
      <c r="BR18" s="1195"/>
      <c r="BS18" s="1195"/>
      <c r="BT18" s="1195"/>
      <c r="BU18" s="1195"/>
      <c r="BV18" s="1195"/>
      <c r="BW18" s="1195"/>
      <c r="BX18" s="1195"/>
      <c r="BY18" s="1195"/>
      <c r="BZ18" s="1195"/>
      <c r="CA18" s="1195"/>
      <c r="CB18" s="1195"/>
      <c r="CC18" s="1195"/>
      <c r="CD18" s="1195"/>
      <c r="CE18" s="1195"/>
      <c r="CF18" s="1195"/>
      <c r="CG18" s="1195"/>
      <c r="CH18" s="1195"/>
      <c r="CI18" s="1195"/>
      <c r="CJ18" s="1195"/>
      <c r="CK18" s="1195"/>
      <c r="CL18" s="1195"/>
      <c r="CM18" s="1195"/>
      <c r="CN18" s="1195"/>
      <c r="CO18" s="1195"/>
      <c r="CP18" s="1195"/>
      <c r="CQ18" s="1195"/>
      <c r="CR18" s="1195"/>
      <c r="CS18" s="1195"/>
      <c r="CT18" s="1195"/>
      <c r="CU18" s="1195"/>
      <c r="CV18" s="1195"/>
      <c r="CW18" s="1195"/>
      <c r="CX18" s="1195"/>
      <c r="CY18" s="1195"/>
      <c r="CZ18" s="1195"/>
      <c r="DA18" s="1195"/>
      <c r="DB18" s="1195"/>
      <c r="DC18" s="1195"/>
      <c r="DD18" s="1195"/>
      <c r="DE18" s="1195"/>
    </row>
    <row r="19" spans="1:109" ht="13.2" x14ac:dyDescent="0.2">
      <c r="DD19" s="247"/>
      <c r="DE19" s="247"/>
    </row>
    <row r="20" spans="1:109" ht="13.2" x14ac:dyDescent="0.2">
      <c r="DD20" s="247"/>
      <c r="DE20" s="247"/>
    </row>
    <row r="21" spans="1:109" ht="17.25" customHeight="1" x14ac:dyDescent="0.2">
      <c r="B21" s="1196"/>
      <c r="C21" s="249"/>
      <c r="D21" s="249"/>
      <c r="E21" s="249"/>
      <c r="F21" s="249"/>
      <c r="G21" s="249"/>
      <c r="H21" s="249"/>
      <c r="I21" s="249"/>
      <c r="J21" s="249"/>
      <c r="K21" s="249"/>
      <c r="L21" s="249"/>
      <c r="M21" s="249"/>
      <c r="N21" s="1197"/>
      <c r="O21" s="249"/>
      <c r="P21" s="249"/>
      <c r="Q21" s="249"/>
      <c r="R21" s="249"/>
      <c r="S21" s="249"/>
      <c r="T21" s="249"/>
      <c r="U21" s="249"/>
      <c r="V21" s="249"/>
      <c r="W21" s="249"/>
      <c r="X21" s="249"/>
      <c r="Y21" s="249"/>
      <c r="Z21" s="249"/>
      <c r="AA21" s="249"/>
      <c r="AB21" s="249"/>
      <c r="AC21" s="249"/>
      <c r="AD21" s="249"/>
      <c r="AE21" s="249"/>
      <c r="AF21" s="249"/>
      <c r="AG21" s="249"/>
      <c r="AH21" s="249"/>
      <c r="AI21" s="249"/>
      <c r="AJ21" s="249"/>
      <c r="AK21" s="249"/>
      <c r="AL21" s="249"/>
      <c r="AM21" s="249"/>
      <c r="AN21" s="249"/>
      <c r="AO21" s="249"/>
      <c r="AP21" s="249"/>
      <c r="AQ21" s="249"/>
      <c r="AR21" s="249"/>
      <c r="AS21" s="249"/>
      <c r="AT21" s="1197"/>
      <c r="AU21" s="249"/>
      <c r="AV21" s="249"/>
      <c r="AW21" s="249"/>
      <c r="AX21" s="249"/>
      <c r="AY21" s="249"/>
      <c r="AZ21" s="249"/>
      <c r="BA21" s="249"/>
      <c r="BB21" s="249"/>
      <c r="BC21" s="249"/>
      <c r="BD21" s="249"/>
      <c r="BE21" s="249"/>
      <c r="BF21" s="1197"/>
      <c r="BG21" s="249"/>
      <c r="BH21" s="249"/>
      <c r="BI21" s="249"/>
      <c r="BJ21" s="249"/>
      <c r="BK21" s="249"/>
      <c r="BL21" s="249"/>
      <c r="BM21" s="249"/>
      <c r="BN21" s="249"/>
      <c r="BO21" s="249"/>
      <c r="BP21" s="249"/>
      <c r="BQ21" s="249"/>
      <c r="BR21" s="1197"/>
      <c r="BS21" s="249"/>
      <c r="BT21" s="249"/>
      <c r="BU21" s="249"/>
      <c r="BV21" s="249"/>
      <c r="BW21" s="249"/>
      <c r="BX21" s="249"/>
      <c r="BY21" s="249"/>
      <c r="BZ21" s="249"/>
      <c r="CA21" s="249"/>
      <c r="CB21" s="249"/>
      <c r="CC21" s="249"/>
      <c r="CD21" s="1197"/>
      <c r="CE21" s="249"/>
      <c r="CF21" s="249"/>
      <c r="CG21" s="249"/>
      <c r="CH21" s="249"/>
      <c r="CI21" s="249"/>
      <c r="CJ21" s="249"/>
      <c r="CK21" s="249"/>
      <c r="CL21" s="249"/>
      <c r="CM21" s="249"/>
      <c r="CN21" s="249"/>
      <c r="CO21" s="249"/>
      <c r="CP21" s="1197"/>
      <c r="CQ21" s="249"/>
      <c r="CR21" s="249"/>
      <c r="CS21" s="249"/>
      <c r="CT21" s="249"/>
      <c r="CU21" s="249"/>
      <c r="CV21" s="249"/>
      <c r="CW21" s="249"/>
      <c r="CX21" s="249"/>
      <c r="CY21" s="249"/>
      <c r="CZ21" s="249"/>
      <c r="DA21" s="249"/>
      <c r="DB21" s="1197"/>
      <c r="DC21" s="249"/>
      <c r="DD21" s="250"/>
      <c r="DE21" s="247"/>
    </row>
    <row r="22" spans="1:109" ht="17.25" customHeight="1" x14ac:dyDescent="0.2">
      <c r="B22" s="251"/>
    </row>
    <row r="23" spans="1:109" ht="13.2" x14ac:dyDescent="0.2">
      <c r="B23" s="251"/>
    </row>
    <row r="24" spans="1:109" ht="13.2" x14ac:dyDescent="0.2">
      <c r="B24" s="251"/>
    </row>
    <row r="25" spans="1:109" ht="13.2" x14ac:dyDescent="0.2">
      <c r="B25" s="251"/>
    </row>
    <row r="26" spans="1:109" ht="13.2" x14ac:dyDescent="0.2">
      <c r="B26" s="251"/>
    </row>
    <row r="27" spans="1:109" ht="13.2" x14ac:dyDescent="0.2">
      <c r="B27" s="251"/>
    </row>
    <row r="28" spans="1:109" ht="13.2" x14ac:dyDescent="0.2">
      <c r="B28" s="251"/>
    </row>
    <row r="29" spans="1:109" ht="13.2" x14ac:dyDescent="0.2">
      <c r="B29" s="251"/>
    </row>
    <row r="30" spans="1:109" ht="13.2" x14ac:dyDescent="0.2">
      <c r="B30" s="251"/>
    </row>
    <row r="31" spans="1:109" ht="13.2" x14ac:dyDescent="0.2">
      <c r="B31" s="251"/>
    </row>
    <row r="32" spans="1:109" ht="13.2" x14ac:dyDescent="0.2">
      <c r="B32" s="251"/>
    </row>
    <row r="33" spans="2:109" ht="13.2" x14ac:dyDescent="0.2">
      <c r="B33" s="251"/>
    </row>
    <row r="34" spans="2:109" ht="13.2" x14ac:dyDescent="0.2">
      <c r="B34" s="251"/>
    </row>
    <row r="35" spans="2:109" ht="13.2" x14ac:dyDescent="0.2">
      <c r="B35" s="251"/>
    </row>
    <row r="36" spans="2:109" ht="13.2" x14ac:dyDescent="0.2">
      <c r="B36" s="251"/>
    </row>
    <row r="37" spans="2:109" ht="13.2" x14ac:dyDescent="0.2">
      <c r="B37" s="251"/>
    </row>
    <row r="38" spans="2:109" ht="13.2" x14ac:dyDescent="0.2">
      <c r="B38" s="251"/>
    </row>
    <row r="39" spans="2:109" ht="13.2" x14ac:dyDescent="0.2">
      <c r="B39" s="332"/>
      <c r="C39" s="303"/>
      <c r="D39" s="303"/>
      <c r="E39" s="303"/>
      <c r="F39" s="303"/>
      <c r="G39" s="303"/>
      <c r="H39" s="303"/>
      <c r="I39" s="303"/>
      <c r="J39" s="303"/>
      <c r="K39" s="303"/>
      <c r="L39" s="303"/>
      <c r="M39" s="303"/>
      <c r="N39" s="303"/>
      <c r="O39" s="303"/>
      <c r="P39" s="303"/>
      <c r="Q39" s="303"/>
      <c r="R39" s="303"/>
      <c r="S39" s="303"/>
      <c r="T39" s="303"/>
      <c r="U39" s="303"/>
      <c r="V39" s="303"/>
      <c r="W39" s="303"/>
      <c r="X39" s="303"/>
      <c r="Y39" s="303"/>
      <c r="Z39" s="303"/>
      <c r="AA39" s="303"/>
      <c r="AB39" s="303"/>
      <c r="AC39" s="303"/>
      <c r="AD39" s="303"/>
      <c r="AE39" s="303"/>
      <c r="AF39" s="303"/>
      <c r="AG39" s="303"/>
      <c r="AH39" s="303"/>
      <c r="AI39" s="303"/>
      <c r="AJ39" s="303"/>
      <c r="AK39" s="303"/>
      <c r="AL39" s="303"/>
      <c r="AM39" s="303"/>
      <c r="AN39" s="303"/>
      <c r="AO39" s="303"/>
      <c r="AP39" s="303"/>
      <c r="AQ39" s="303"/>
      <c r="AR39" s="303"/>
      <c r="AS39" s="303"/>
      <c r="AT39" s="303"/>
      <c r="AU39" s="303"/>
      <c r="AV39" s="303"/>
      <c r="AW39" s="303"/>
      <c r="AX39" s="303"/>
      <c r="AY39" s="303"/>
      <c r="AZ39" s="303"/>
      <c r="BA39" s="303"/>
      <c r="BB39" s="303"/>
      <c r="BC39" s="303"/>
      <c r="BD39" s="303"/>
      <c r="BE39" s="303"/>
      <c r="BF39" s="303"/>
      <c r="BG39" s="303"/>
      <c r="BH39" s="303"/>
      <c r="BI39" s="303"/>
      <c r="BJ39" s="303"/>
      <c r="BK39" s="303"/>
      <c r="BL39" s="303"/>
      <c r="BM39" s="303"/>
      <c r="BN39" s="303"/>
      <c r="BO39" s="303"/>
      <c r="BP39" s="303"/>
      <c r="BQ39" s="303"/>
      <c r="BR39" s="303"/>
      <c r="BS39" s="303"/>
      <c r="BT39" s="303"/>
      <c r="BU39" s="303"/>
      <c r="BV39" s="303"/>
      <c r="BW39" s="303"/>
      <c r="BX39" s="303"/>
      <c r="BY39" s="303"/>
      <c r="BZ39" s="303"/>
      <c r="CA39" s="303"/>
      <c r="CB39" s="303"/>
      <c r="CC39" s="303"/>
      <c r="CD39" s="303"/>
      <c r="CE39" s="303"/>
      <c r="CF39" s="303"/>
      <c r="CG39" s="303"/>
      <c r="CH39" s="303"/>
      <c r="CI39" s="303"/>
      <c r="CJ39" s="303"/>
      <c r="CK39" s="303"/>
      <c r="CL39" s="303"/>
      <c r="CM39" s="303"/>
      <c r="CN39" s="303"/>
      <c r="CO39" s="303"/>
      <c r="CP39" s="303"/>
      <c r="CQ39" s="303"/>
      <c r="CR39" s="303"/>
      <c r="CS39" s="303"/>
      <c r="CT39" s="303"/>
      <c r="CU39" s="303"/>
      <c r="CV39" s="303"/>
      <c r="CW39" s="303"/>
      <c r="CX39" s="303"/>
      <c r="CY39" s="303"/>
      <c r="CZ39" s="303"/>
      <c r="DA39" s="303"/>
      <c r="DB39" s="303"/>
      <c r="DC39" s="303"/>
      <c r="DD39" s="333"/>
    </row>
    <row r="40" spans="2:109" ht="13.2" x14ac:dyDescent="0.2">
      <c r="B40" s="1198"/>
      <c r="DD40" s="1198"/>
      <c r="DE40" s="247"/>
    </row>
    <row r="41" spans="2:109" ht="16.2" x14ac:dyDescent="0.2">
      <c r="B41" s="248" t="s">
        <v>633</v>
      </c>
      <c r="C41" s="249"/>
      <c r="D41" s="249"/>
      <c r="E41" s="249"/>
      <c r="F41" s="249"/>
      <c r="G41" s="249"/>
      <c r="H41" s="249"/>
      <c r="I41" s="249"/>
      <c r="J41" s="249"/>
      <c r="K41" s="249"/>
      <c r="L41" s="249"/>
      <c r="M41" s="249"/>
      <c r="N41" s="249"/>
      <c r="O41" s="249"/>
      <c r="P41" s="249"/>
      <c r="Q41" s="249"/>
      <c r="R41" s="249"/>
      <c r="S41" s="249"/>
      <c r="T41" s="249"/>
      <c r="U41" s="249"/>
      <c r="V41" s="249"/>
      <c r="W41" s="249"/>
      <c r="X41" s="249"/>
      <c r="Y41" s="249"/>
      <c r="Z41" s="249"/>
      <c r="AA41" s="249"/>
      <c r="AB41" s="249"/>
      <c r="AC41" s="249"/>
      <c r="AD41" s="249"/>
      <c r="AE41" s="249"/>
      <c r="AF41" s="249"/>
      <c r="AG41" s="249"/>
      <c r="AH41" s="249"/>
      <c r="AI41" s="249"/>
      <c r="AJ41" s="249"/>
      <c r="AK41" s="249"/>
      <c r="AL41" s="249"/>
      <c r="AM41" s="249"/>
      <c r="AN41" s="249"/>
      <c r="AO41" s="249"/>
      <c r="AP41" s="249"/>
      <c r="AQ41" s="249"/>
      <c r="AR41" s="249"/>
      <c r="AS41" s="249"/>
      <c r="AT41" s="249"/>
      <c r="AU41" s="249"/>
      <c r="AV41" s="249"/>
      <c r="AW41" s="249"/>
      <c r="AX41" s="249"/>
      <c r="AY41" s="249"/>
      <c r="AZ41" s="249"/>
      <c r="BA41" s="249"/>
      <c r="BB41" s="249"/>
      <c r="BC41" s="249"/>
      <c r="BD41" s="249"/>
      <c r="BE41" s="249"/>
      <c r="BF41" s="249"/>
      <c r="BG41" s="249"/>
      <c r="BH41" s="249"/>
      <c r="BI41" s="249"/>
      <c r="BJ41" s="249"/>
      <c r="BK41" s="249"/>
      <c r="BL41" s="249"/>
      <c r="BM41" s="249"/>
      <c r="BN41" s="249"/>
      <c r="BO41" s="249"/>
      <c r="BP41" s="249"/>
      <c r="BQ41" s="249"/>
      <c r="BR41" s="249"/>
      <c r="BS41" s="249"/>
      <c r="BT41" s="249"/>
      <c r="BU41" s="249"/>
      <c r="BV41" s="249"/>
      <c r="BW41" s="249"/>
      <c r="BX41" s="249"/>
      <c r="BY41" s="249"/>
      <c r="BZ41" s="249"/>
      <c r="CA41" s="249"/>
      <c r="CB41" s="249"/>
      <c r="CC41" s="249"/>
      <c r="CD41" s="249"/>
      <c r="CE41" s="249"/>
      <c r="CF41" s="249"/>
      <c r="CG41" s="249"/>
      <c r="CH41" s="249"/>
      <c r="CI41" s="249"/>
      <c r="CJ41" s="249"/>
      <c r="CK41" s="249"/>
      <c r="CL41" s="249"/>
      <c r="CM41" s="249"/>
      <c r="CN41" s="249"/>
      <c r="CO41" s="249"/>
      <c r="CP41" s="249"/>
      <c r="CQ41" s="249"/>
      <c r="CR41" s="249"/>
      <c r="CS41" s="249"/>
      <c r="CT41" s="249"/>
      <c r="CU41" s="249"/>
      <c r="CV41" s="249"/>
      <c r="CW41" s="249"/>
      <c r="CX41" s="249"/>
      <c r="CY41" s="249"/>
      <c r="CZ41" s="249"/>
      <c r="DA41" s="249"/>
      <c r="DB41" s="249"/>
      <c r="DC41" s="249"/>
      <c r="DD41" s="250"/>
    </row>
    <row r="42" spans="2:109" ht="13.2" x14ac:dyDescent="0.2">
      <c r="B42" s="251"/>
      <c r="G42" s="1199"/>
      <c r="I42" s="1200"/>
      <c r="J42" s="1200"/>
      <c r="K42" s="1200"/>
      <c r="AM42" s="1199"/>
      <c r="AN42" s="1199" t="s">
        <v>634</v>
      </c>
      <c r="AP42" s="1200"/>
      <c r="AQ42" s="1200"/>
      <c r="AR42" s="1200"/>
      <c r="AY42" s="1199"/>
      <c r="BA42" s="1200"/>
      <c r="BB42" s="1200"/>
      <c r="BC42" s="1200"/>
      <c r="BK42" s="1199"/>
      <c r="BM42" s="1200"/>
      <c r="BN42" s="1200"/>
      <c r="BO42" s="1200"/>
      <c r="BW42" s="1199"/>
      <c r="BY42" s="1200"/>
      <c r="BZ42" s="1200"/>
      <c r="CA42" s="1200"/>
      <c r="CI42" s="1199"/>
      <c r="CK42" s="1200"/>
      <c r="CL42" s="1200"/>
      <c r="CM42" s="1200"/>
      <c r="CU42" s="1199"/>
      <c r="CW42" s="1200"/>
      <c r="CX42" s="1200"/>
      <c r="CY42" s="1200"/>
    </row>
    <row r="43" spans="2:109" ht="13.5" customHeight="1" x14ac:dyDescent="0.2">
      <c r="B43" s="251"/>
      <c r="AN43" s="1201" t="s">
        <v>635</v>
      </c>
      <c r="AO43" s="1202"/>
      <c r="AP43" s="1202"/>
      <c r="AQ43" s="1202"/>
      <c r="AR43" s="1202"/>
      <c r="AS43" s="1202"/>
      <c r="AT43" s="1202"/>
      <c r="AU43" s="1202"/>
      <c r="AV43" s="1202"/>
      <c r="AW43" s="1202"/>
      <c r="AX43" s="1202"/>
      <c r="AY43" s="1202"/>
      <c r="AZ43" s="1202"/>
      <c r="BA43" s="1202"/>
      <c r="BB43" s="1202"/>
      <c r="BC43" s="1202"/>
      <c r="BD43" s="1202"/>
      <c r="BE43" s="1202"/>
      <c r="BF43" s="1202"/>
      <c r="BG43" s="1202"/>
      <c r="BH43" s="1202"/>
      <c r="BI43" s="1202"/>
      <c r="BJ43" s="1202"/>
      <c r="BK43" s="1202"/>
      <c r="BL43" s="1202"/>
      <c r="BM43" s="1202"/>
      <c r="BN43" s="1202"/>
      <c r="BO43" s="1202"/>
      <c r="BP43" s="1202"/>
      <c r="BQ43" s="1202"/>
      <c r="BR43" s="1202"/>
      <c r="BS43" s="1202"/>
      <c r="BT43" s="1202"/>
      <c r="BU43" s="1202"/>
      <c r="BV43" s="1202"/>
      <c r="BW43" s="1202"/>
      <c r="BX43" s="1202"/>
      <c r="BY43" s="1202"/>
      <c r="BZ43" s="1202"/>
      <c r="CA43" s="1202"/>
      <c r="CB43" s="1202"/>
      <c r="CC43" s="1202"/>
      <c r="CD43" s="1202"/>
      <c r="CE43" s="1202"/>
      <c r="CF43" s="1202"/>
      <c r="CG43" s="1202"/>
      <c r="CH43" s="1202"/>
      <c r="CI43" s="1202"/>
      <c r="CJ43" s="1202"/>
      <c r="CK43" s="1202"/>
      <c r="CL43" s="1202"/>
      <c r="CM43" s="1202"/>
      <c r="CN43" s="1202"/>
      <c r="CO43" s="1202"/>
      <c r="CP43" s="1202"/>
      <c r="CQ43" s="1202"/>
      <c r="CR43" s="1202"/>
      <c r="CS43" s="1202"/>
      <c r="CT43" s="1202"/>
      <c r="CU43" s="1202"/>
      <c r="CV43" s="1202"/>
      <c r="CW43" s="1202"/>
      <c r="CX43" s="1202"/>
      <c r="CY43" s="1202"/>
      <c r="CZ43" s="1202"/>
      <c r="DA43" s="1202"/>
      <c r="DB43" s="1202"/>
      <c r="DC43" s="1203"/>
    </row>
    <row r="44" spans="2:109" ht="13.2" x14ac:dyDescent="0.2">
      <c r="B44" s="251"/>
      <c r="AN44" s="1204"/>
      <c r="AO44" s="1205"/>
      <c r="AP44" s="1205"/>
      <c r="AQ44" s="1205"/>
      <c r="AR44" s="1205"/>
      <c r="AS44" s="1205"/>
      <c r="AT44" s="1205"/>
      <c r="AU44" s="1205"/>
      <c r="AV44" s="1205"/>
      <c r="AW44" s="1205"/>
      <c r="AX44" s="1205"/>
      <c r="AY44" s="1205"/>
      <c r="AZ44" s="1205"/>
      <c r="BA44" s="1205"/>
      <c r="BB44" s="1205"/>
      <c r="BC44" s="1205"/>
      <c r="BD44" s="1205"/>
      <c r="BE44" s="1205"/>
      <c r="BF44" s="1205"/>
      <c r="BG44" s="1205"/>
      <c r="BH44" s="1205"/>
      <c r="BI44" s="1205"/>
      <c r="BJ44" s="1205"/>
      <c r="BK44" s="1205"/>
      <c r="BL44" s="1205"/>
      <c r="BM44" s="1205"/>
      <c r="BN44" s="1205"/>
      <c r="BO44" s="1205"/>
      <c r="BP44" s="1205"/>
      <c r="BQ44" s="1205"/>
      <c r="BR44" s="1205"/>
      <c r="BS44" s="1205"/>
      <c r="BT44" s="1205"/>
      <c r="BU44" s="1205"/>
      <c r="BV44" s="1205"/>
      <c r="BW44" s="1205"/>
      <c r="BX44" s="1205"/>
      <c r="BY44" s="1205"/>
      <c r="BZ44" s="1205"/>
      <c r="CA44" s="1205"/>
      <c r="CB44" s="1205"/>
      <c r="CC44" s="1205"/>
      <c r="CD44" s="1205"/>
      <c r="CE44" s="1205"/>
      <c r="CF44" s="1205"/>
      <c r="CG44" s="1205"/>
      <c r="CH44" s="1205"/>
      <c r="CI44" s="1205"/>
      <c r="CJ44" s="1205"/>
      <c r="CK44" s="1205"/>
      <c r="CL44" s="1205"/>
      <c r="CM44" s="1205"/>
      <c r="CN44" s="1205"/>
      <c r="CO44" s="1205"/>
      <c r="CP44" s="1205"/>
      <c r="CQ44" s="1205"/>
      <c r="CR44" s="1205"/>
      <c r="CS44" s="1205"/>
      <c r="CT44" s="1205"/>
      <c r="CU44" s="1205"/>
      <c r="CV44" s="1205"/>
      <c r="CW44" s="1205"/>
      <c r="CX44" s="1205"/>
      <c r="CY44" s="1205"/>
      <c r="CZ44" s="1205"/>
      <c r="DA44" s="1205"/>
      <c r="DB44" s="1205"/>
      <c r="DC44" s="1206"/>
    </row>
    <row r="45" spans="2:109" ht="13.2" x14ac:dyDescent="0.2">
      <c r="B45" s="251"/>
      <c r="AN45" s="1204"/>
      <c r="AO45" s="1205"/>
      <c r="AP45" s="1205"/>
      <c r="AQ45" s="1205"/>
      <c r="AR45" s="1205"/>
      <c r="AS45" s="1205"/>
      <c r="AT45" s="1205"/>
      <c r="AU45" s="1205"/>
      <c r="AV45" s="1205"/>
      <c r="AW45" s="1205"/>
      <c r="AX45" s="1205"/>
      <c r="AY45" s="1205"/>
      <c r="AZ45" s="1205"/>
      <c r="BA45" s="1205"/>
      <c r="BB45" s="1205"/>
      <c r="BC45" s="1205"/>
      <c r="BD45" s="1205"/>
      <c r="BE45" s="1205"/>
      <c r="BF45" s="1205"/>
      <c r="BG45" s="1205"/>
      <c r="BH45" s="1205"/>
      <c r="BI45" s="1205"/>
      <c r="BJ45" s="1205"/>
      <c r="BK45" s="1205"/>
      <c r="BL45" s="1205"/>
      <c r="BM45" s="1205"/>
      <c r="BN45" s="1205"/>
      <c r="BO45" s="1205"/>
      <c r="BP45" s="1205"/>
      <c r="BQ45" s="1205"/>
      <c r="BR45" s="1205"/>
      <c r="BS45" s="1205"/>
      <c r="BT45" s="1205"/>
      <c r="BU45" s="1205"/>
      <c r="BV45" s="1205"/>
      <c r="BW45" s="1205"/>
      <c r="BX45" s="1205"/>
      <c r="BY45" s="1205"/>
      <c r="BZ45" s="1205"/>
      <c r="CA45" s="1205"/>
      <c r="CB45" s="1205"/>
      <c r="CC45" s="1205"/>
      <c r="CD45" s="1205"/>
      <c r="CE45" s="1205"/>
      <c r="CF45" s="1205"/>
      <c r="CG45" s="1205"/>
      <c r="CH45" s="1205"/>
      <c r="CI45" s="1205"/>
      <c r="CJ45" s="1205"/>
      <c r="CK45" s="1205"/>
      <c r="CL45" s="1205"/>
      <c r="CM45" s="1205"/>
      <c r="CN45" s="1205"/>
      <c r="CO45" s="1205"/>
      <c r="CP45" s="1205"/>
      <c r="CQ45" s="1205"/>
      <c r="CR45" s="1205"/>
      <c r="CS45" s="1205"/>
      <c r="CT45" s="1205"/>
      <c r="CU45" s="1205"/>
      <c r="CV45" s="1205"/>
      <c r="CW45" s="1205"/>
      <c r="CX45" s="1205"/>
      <c r="CY45" s="1205"/>
      <c r="CZ45" s="1205"/>
      <c r="DA45" s="1205"/>
      <c r="DB45" s="1205"/>
      <c r="DC45" s="1206"/>
    </row>
    <row r="46" spans="2:109" ht="13.2" x14ac:dyDescent="0.2">
      <c r="B46" s="251"/>
      <c r="AN46" s="1204"/>
      <c r="AO46" s="1205"/>
      <c r="AP46" s="1205"/>
      <c r="AQ46" s="1205"/>
      <c r="AR46" s="1205"/>
      <c r="AS46" s="1205"/>
      <c r="AT46" s="1205"/>
      <c r="AU46" s="1205"/>
      <c r="AV46" s="1205"/>
      <c r="AW46" s="1205"/>
      <c r="AX46" s="1205"/>
      <c r="AY46" s="1205"/>
      <c r="AZ46" s="1205"/>
      <c r="BA46" s="1205"/>
      <c r="BB46" s="1205"/>
      <c r="BC46" s="1205"/>
      <c r="BD46" s="1205"/>
      <c r="BE46" s="1205"/>
      <c r="BF46" s="1205"/>
      <c r="BG46" s="1205"/>
      <c r="BH46" s="1205"/>
      <c r="BI46" s="1205"/>
      <c r="BJ46" s="1205"/>
      <c r="BK46" s="1205"/>
      <c r="BL46" s="1205"/>
      <c r="BM46" s="1205"/>
      <c r="BN46" s="1205"/>
      <c r="BO46" s="1205"/>
      <c r="BP46" s="1205"/>
      <c r="BQ46" s="1205"/>
      <c r="BR46" s="1205"/>
      <c r="BS46" s="1205"/>
      <c r="BT46" s="1205"/>
      <c r="BU46" s="1205"/>
      <c r="BV46" s="1205"/>
      <c r="BW46" s="1205"/>
      <c r="BX46" s="1205"/>
      <c r="BY46" s="1205"/>
      <c r="BZ46" s="1205"/>
      <c r="CA46" s="1205"/>
      <c r="CB46" s="1205"/>
      <c r="CC46" s="1205"/>
      <c r="CD46" s="1205"/>
      <c r="CE46" s="1205"/>
      <c r="CF46" s="1205"/>
      <c r="CG46" s="1205"/>
      <c r="CH46" s="1205"/>
      <c r="CI46" s="1205"/>
      <c r="CJ46" s="1205"/>
      <c r="CK46" s="1205"/>
      <c r="CL46" s="1205"/>
      <c r="CM46" s="1205"/>
      <c r="CN46" s="1205"/>
      <c r="CO46" s="1205"/>
      <c r="CP46" s="1205"/>
      <c r="CQ46" s="1205"/>
      <c r="CR46" s="1205"/>
      <c r="CS46" s="1205"/>
      <c r="CT46" s="1205"/>
      <c r="CU46" s="1205"/>
      <c r="CV46" s="1205"/>
      <c r="CW46" s="1205"/>
      <c r="CX46" s="1205"/>
      <c r="CY46" s="1205"/>
      <c r="CZ46" s="1205"/>
      <c r="DA46" s="1205"/>
      <c r="DB46" s="1205"/>
      <c r="DC46" s="1206"/>
    </row>
    <row r="47" spans="2:109" ht="13.2" x14ac:dyDescent="0.2">
      <c r="B47" s="251"/>
      <c r="AN47" s="1207"/>
      <c r="AO47" s="1208"/>
      <c r="AP47" s="1208"/>
      <c r="AQ47" s="1208"/>
      <c r="AR47" s="1208"/>
      <c r="AS47" s="1208"/>
      <c r="AT47" s="1208"/>
      <c r="AU47" s="1208"/>
      <c r="AV47" s="1208"/>
      <c r="AW47" s="1208"/>
      <c r="AX47" s="1208"/>
      <c r="AY47" s="1208"/>
      <c r="AZ47" s="1208"/>
      <c r="BA47" s="1208"/>
      <c r="BB47" s="1208"/>
      <c r="BC47" s="1208"/>
      <c r="BD47" s="1208"/>
      <c r="BE47" s="1208"/>
      <c r="BF47" s="1208"/>
      <c r="BG47" s="1208"/>
      <c r="BH47" s="1208"/>
      <c r="BI47" s="1208"/>
      <c r="BJ47" s="1208"/>
      <c r="BK47" s="1208"/>
      <c r="BL47" s="1208"/>
      <c r="BM47" s="1208"/>
      <c r="BN47" s="1208"/>
      <c r="BO47" s="1208"/>
      <c r="BP47" s="1208"/>
      <c r="BQ47" s="1208"/>
      <c r="BR47" s="1208"/>
      <c r="BS47" s="1208"/>
      <c r="BT47" s="1208"/>
      <c r="BU47" s="1208"/>
      <c r="BV47" s="1208"/>
      <c r="BW47" s="1208"/>
      <c r="BX47" s="1208"/>
      <c r="BY47" s="1208"/>
      <c r="BZ47" s="1208"/>
      <c r="CA47" s="1208"/>
      <c r="CB47" s="1208"/>
      <c r="CC47" s="1208"/>
      <c r="CD47" s="1208"/>
      <c r="CE47" s="1208"/>
      <c r="CF47" s="1208"/>
      <c r="CG47" s="1208"/>
      <c r="CH47" s="1208"/>
      <c r="CI47" s="1208"/>
      <c r="CJ47" s="1208"/>
      <c r="CK47" s="1208"/>
      <c r="CL47" s="1208"/>
      <c r="CM47" s="1208"/>
      <c r="CN47" s="1208"/>
      <c r="CO47" s="1208"/>
      <c r="CP47" s="1208"/>
      <c r="CQ47" s="1208"/>
      <c r="CR47" s="1208"/>
      <c r="CS47" s="1208"/>
      <c r="CT47" s="1208"/>
      <c r="CU47" s="1208"/>
      <c r="CV47" s="1208"/>
      <c r="CW47" s="1208"/>
      <c r="CX47" s="1208"/>
      <c r="CY47" s="1208"/>
      <c r="CZ47" s="1208"/>
      <c r="DA47" s="1208"/>
      <c r="DB47" s="1208"/>
      <c r="DC47" s="1209"/>
    </row>
    <row r="48" spans="2:109" ht="13.2" x14ac:dyDescent="0.2">
      <c r="B48" s="251"/>
      <c r="H48" s="1210"/>
      <c r="I48" s="1210"/>
      <c r="J48" s="1210"/>
      <c r="AN48" s="1210"/>
      <c r="AO48" s="1210"/>
      <c r="AP48" s="1210"/>
      <c r="AZ48" s="1210"/>
      <c r="BA48" s="1210"/>
      <c r="BB48" s="1210"/>
      <c r="BL48" s="1210"/>
      <c r="BM48" s="1210"/>
      <c r="BN48" s="1210"/>
      <c r="BX48" s="1210"/>
      <c r="BY48" s="1210"/>
      <c r="BZ48" s="1210"/>
      <c r="CJ48" s="1210"/>
      <c r="CK48" s="1210"/>
      <c r="CL48" s="1210"/>
      <c r="CV48" s="1210"/>
      <c r="CW48" s="1210"/>
      <c r="CX48" s="1210"/>
    </row>
    <row r="49" spans="1:109" ht="13.2" x14ac:dyDescent="0.2">
      <c r="B49" s="251"/>
      <c r="AN49" s="247" t="s">
        <v>636</v>
      </c>
    </row>
    <row r="50" spans="1:109" ht="13.2" x14ac:dyDescent="0.2">
      <c r="B50" s="251"/>
      <c r="G50" s="1211"/>
      <c r="H50" s="1211"/>
      <c r="I50" s="1211"/>
      <c r="J50" s="1211"/>
      <c r="K50" s="1212"/>
      <c r="L50" s="1212"/>
      <c r="M50" s="1213"/>
      <c r="N50" s="1213"/>
      <c r="AN50" s="1214"/>
      <c r="AO50" s="1215"/>
      <c r="AP50" s="1215"/>
      <c r="AQ50" s="1215"/>
      <c r="AR50" s="1215"/>
      <c r="AS50" s="1215"/>
      <c r="AT50" s="1215"/>
      <c r="AU50" s="1215"/>
      <c r="AV50" s="1215"/>
      <c r="AW50" s="1215"/>
      <c r="AX50" s="1215"/>
      <c r="AY50" s="1215"/>
      <c r="AZ50" s="1215"/>
      <c r="BA50" s="1215"/>
      <c r="BB50" s="1215"/>
      <c r="BC50" s="1215"/>
      <c r="BD50" s="1215"/>
      <c r="BE50" s="1215"/>
      <c r="BF50" s="1215"/>
      <c r="BG50" s="1215"/>
      <c r="BH50" s="1215"/>
      <c r="BI50" s="1215"/>
      <c r="BJ50" s="1215"/>
      <c r="BK50" s="1215"/>
      <c r="BL50" s="1215"/>
      <c r="BM50" s="1215"/>
      <c r="BN50" s="1215"/>
      <c r="BO50" s="1216"/>
      <c r="BP50" s="1217" t="s">
        <v>588</v>
      </c>
      <c r="BQ50" s="1217"/>
      <c r="BR50" s="1217"/>
      <c r="BS50" s="1217"/>
      <c r="BT50" s="1217"/>
      <c r="BU50" s="1217"/>
      <c r="BV50" s="1217"/>
      <c r="BW50" s="1217"/>
      <c r="BX50" s="1217" t="s">
        <v>589</v>
      </c>
      <c r="BY50" s="1217"/>
      <c r="BZ50" s="1217"/>
      <c r="CA50" s="1217"/>
      <c r="CB50" s="1217"/>
      <c r="CC50" s="1217"/>
      <c r="CD50" s="1217"/>
      <c r="CE50" s="1217"/>
      <c r="CF50" s="1217" t="s">
        <v>590</v>
      </c>
      <c r="CG50" s="1217"/>
      <c r="CH50" s="1217"/>
      <c r="CI50" s="1217"/>
      <c r="CJ50" s="1217"/>
      <c r="CK50" s="1217"/>
      <c r="CL50" s="1217"/>
      <c r="CM50" s="1217"/>
      <c r="CN50" s="1217" t="s">
        <v>591</v>
      </c>
      <c r="CO50" s="1217"/>
      <c r="CP50" s="1217"/>
      <c r="CQ50" s="1217"/>
      <c r="CR50" s="1217"/>
      <c r="CS50" s="1217"/>
      <c r="CT50" s="1217"/>
      <c r="CU50" s="1217"/>
      <c r="CV50" s="1217" t="s">
        <v>592</v>
      </c>
      <c r="CW50" s="1217"/>
      <c r="CX50" s="1217"/>
      <c r="CY50" s="1217"/>
      <c r="CZ50" s="1217"/>
      <c r="DA50" s="1217"/>
      <c r="DB50" s="1217"/>
      <c r="DC50" s="1217"/>
    </row>
    <row r="51" spans="1:109" ht="13.5" customHeight="1" x14ac:dyDescent="0.2">
      <c r="B51" s="251"/>
      <c r="G51" s="1218"/>
      <c r="H51" s="1218"/>
      <c r="I51" s="1219"/>
      <c r="J51" s="1219"/>
      <c r="K51" s="1220"/>
      <c r="L51" s="1220"/>
      <c r="M51" s="1220"/>
      <c r="N51" s="1220"/>
      <c r="AM51" s="1210"/>
      <c r="AN51" s="1221" t="s">
        <v>637</v>
      </c>
      <c r="AO51" s="1221"/>
      <c r="AP51" s="1221"/>
      <c r="AQ51" s="1221"/>
      <c r="AR51" s="1221"/>
      <c r="AS51" s="1221"/>
      <c r="AT51" s="1221"/>
      <c r="AU51" s="1221"/>
      <c r="AV51" s="1221"/>
      <c r="AW51" s="1221"/>
      <c r="AX51" s="1221"/>
      <c r="AY51" s="1221"/>
      <c r="AZ51" s="1221"/>
      <c r="BA51" s="1221"/>
      <c r="BB51" s="1221" t="s">
        <v>638</v>
      </c>
      <c r="BC51" s="1221"/>
      <c r="BD51" s="1221"/>
      <c r="BE51" s="1221"/>
      <c r="BF51" s="1221"/>
      <c r="BG51" s="1221"/>
      <c r="BH51" s="1221"/>
      <c r="BI51" s="1221"/>
      <c r="BJ51" s="1221"/>
      <c r="BK51" s="1221"/>
      <c r="BL51" s="1221"/>
      <c r="BM51" s="1221"/>
      <c r="BN51" s="1221"/>
      <c r="BO51" s="1221"/>
      <c r="BP51" s="1222">
        <v>16.8</v>
      </c>
      <c r="BQ51" s="1222"/>
      <c r="BR51" s="1222"/>
      <c r="BS51" s="1222"/>
      <c r="BT51" s="1222"/>
      <c r="BU51" s="1222"/>
      <c r="BV51" s="1222"/>
      <c r="BW51" s="1222"/>
      <c r="BX51" s="1222">
        <v>11.9</v>
      </c>
      <c r="BY51" s="1222"/>
      <c r="BZ51" s="1222"/>
      <c r="CA51" s="1222"/>
      <c r="CB51" s="1222"/>
      <c r="CC51" s="1222"/>
      <c r="CD51" s="1222"/>
      <c r="CE51" s="1222"/>
      <c r="CF51" s="1222">
        <v>10.7</v>
      </c>
      <c r="CG51" s="1222"/>
      <c r="CH51" s="1222"/>
      <c r="CI51" s="1222"/>
      <c r="CJ51" s="1222"/>
      <c r="CK51" s="1222"/>
      <c r="CL51" s="1222"/>
      <c r="CM51" s="1222"/>
      <c r="CN51" s="1222">
        <v>7.1</v>
      </c>
      <c r="CO51" s="1222"/>
      <c r="CP51" s="1222"/>
      <c r="CQ51" s="1222"/>
      <c r="CR51" s="1222"/>
      <c r="CS51" s="1222"/>
      <c r="CT51" s="1222"/>
      <c r="CU51" s="1222"/>
      <c r="CV51" s="1222"/>
      <c r="CW51" s="1222"/>
      <c r="CX51" s="1222"/>
      <c r="CY51" s="1222"/>
      <c r="CZ51" s="1222"/>
      <c r="DA51" s="1222"/>
      <c r="DB51" s="1222"/>
      <c r="DC51" s="1222"/>
    </row>
    <row r="52" spans="1:109" ht="13.2" x14ac:dyDescent="0.2">
      <c r="B52" s="251"/>
      <c r="G52" s="1218"/>
      <c r="H52" s="1218"/>
      <c r="I52" s="1219"/>
      <c r="J52" s="1219"/>
      <c r="K52" s="1220"/>
      <c r="L52" s="1220"/>
      <c r="M52" s="1220"/>
      <c r="N52" s="1220"/>
      <c r="AM52" s="1210"/>
      <c r="AN52" s="1221"/>
      <c r="AO52" s="1221"/>
      <c r="AP52" s="1221"/>
      <c r="AQ52" s="1221"/>
      <c r="AR52" s="1221"/>
      <c r="AS52" s="1221"/>
      <c r="AT52" s="1221"/>
      <c r="AU52" s="1221"/>
      <c r="AV52" s="1221"/>
      <c r="AW52" s="1221"/>
      <c r="AX52" s="1221"/>
      <c r="AY52" s="1221"/>
      <c r="AZ52" s="1221"/>
      <c r="BA52" s="1221"/>
      <c r="BB52" s="1221"/>
      <c r="BC52" s="1221"/>
      <c r="BD52" s="1221"/>
      <c r="BE52" s="1221"/>
      <c r="BF52" s="1221"/>
      <c r="BG52" s="1221"/>
      <c r="BH52" s="1221"/>
      <c r="BI52" s="1221"/>
      <c r="BJ52" s="1221"/>
      <c r="BK52" s="1221"/>
      <c r="BL52" s="1221"/>
      <c r="BM52" s="1221"/>
      <c r="BN52" s="1221"/>
      <c r="BO52" s="1221"/>
      <c r="BP52" s="1222"/>
      <c r="BQ52" s="1222"/>
      <c r="BR52" s="1222"/>
      <c r="BS52" s="1222"/>
      <c r="BT52" s="1222"/>
      <c r="BU52" s="1222"/>
      <c r="BV52" s="1222"/>
      <c r="BW52" s="1222"/>
      <c r="BX52" s="1222"/>
      <c r="BY52" s="1222"/>
      <c r="BZ52" s="1222"/>
      <c r="CA52" s="1222"/>
      <c r="CB52" s="1222"/>
      <c r="CC52" s="1222"/>
      <c r="CD52" s="1222"/>
      <c r="CE52" s="1222"/>
      <c r="CF52" s="1222"/>
      <c r="CG52" s="1222"/>
      <c r="CH52" s="1222"/>
      <c r="CI52" s="1222"/>
      <c r="CJ52" s="1222"/>
      <c r="CK52" s="1222"/>
      <c r="CL52" s="1222"/>
      <c r="CM52" s="1222"/>
      <c r="CN52" s="1222"/>
      <c r="CO52" s="1222"/>
      <c r="CP52" s="1222"/>
      <c r="CQ52" s="1222"/>
      <c r="CR52" s="1222"/>
      <c r="CS52" s="1222"/>
      <c r="CT52" s="1222"/>
      <c r="CU52" s="1222"/>
      <c r="CV52" s="1222"/>
      <c r="CW52" s="1222"/>
      <c r="CX52" s="1222"/>
      <c r="CY52" s="1222"/>
      <c r="CZ52" s="1222"/>
      <c r="DA52" s="1222"/>
      <c r="DB52" s="1222"/>
      <c r="DC52" s="1222"/>
    </row>
    <row r="53" spans="1:109" ht="13.2" x14ac:dyDescent="0.2">
      <c r="A53" s="1200"/>
      <c r="B53" s="251"/>
      <c r="G53" s="1218"/>
      <c r="H53" s="1218"/>
      <c r="I53" s="1211"/>
      <c r="J53" s="1211"/>
      <c r="K53" s="1220"/>
      <c r="L53" s="1220"/>
      <c r="M53" s="1220"/>
      <c r="N53" s="1220"/>
      <c r="AM53" s="1210"/>
      <c r="AN53" s="1221"/>
      <c r="AO53" s="1221"/>
      <c r="AP53" s="1221"/>
      <c r="AQ53" s="1221"/>
      <c r="AR53" s="1221"/>
      <c r="AS53" s="1221"/>
      <c r="AT53" s="1221"/>
      <c r="AU53" s="1221"/>
      <c r="AV53" s="1221"/>
      <c r="AW53" s="1221"/>
      <c r="AX53" s="1221"/>
      <c r="AY53" s="1221"/>
      <c r="AZ53" s="1221"/>
      <c r="BA53" s="1221"/>
      <c r="BB53" s="1221" t="s">
        <v>639</v>
      </c>
      <c r="BC53" s="1221"/>
      <c r="BD53" s="1221"/>
      <c r="BE53" s="1221"/>
      <c r="BF53" s="1221"/>
      <c r="BG53" s="1221"/>
      <c r="BH53" s="1221"/>
      <c r="BI53" s="1221"/>
      <c r="BJ53" s="1221"/>
      <c r="BK53" s="1221"/>
      <c r="BL53" s="1221"/>
      <c r="BM53" s="1221"/>
      <c r="BN53" s="1221"/>
      <c r="BO53" s="1221"/>
      <c r="BP53" s="1222">
        <v>61.4</v>
      </c>
      <c r="BQ53" s="1222"/>
      <c r="BR53" s="1222"/>
      <c r="BS53" s="1222"/>
      <c r="BT53" s="1222"/>
      <c r="BU53" s="1222"/>
      <c r="BV53" s="1222"/>
      <c r="BW53" s="1222"/>
      <c r="BX53" s="1222">
        <v>62.9</v>
      </c>
      <c r="BY53" s="1222"/>
      <c r="BZ53" s="1222"/>
      <c r="CA53" s="1222"/>
      <c r="CB53" s="1222"/>
      <c r="CC53" s="1222"/>
      <c r="CD53" s="1222"/>
      <c r="CE53" s="1222"/>
      <c r="CF53" s="1222">
        <v>64.7</v>
      </c>
      <c r="CG53" s="1222"/>
      <c r="CH53" s="1222"/>
      <c r="CI53" s="1222"/>
      <c r="CJ53" s="1222"/>
      <c r="CK53" s="1222"/>
      <c r="CL53" s="1222"/>
      <c r="CM53" s="1222"/>
      <c r="CN53" s="1222">
        <v>66</v>
      </c>
      <c r="CO53" s="1222"/>
      <c r="CP53" s="1222"/>
      <c r="CQ53" s="1222"/>
      <c r="CR53" s="1222"/>
      <c r="CS53" s="1222"/>
      <c r="CT53" s="1222"/>
      <c r="CU53" s="1222"/>
      <c r="CV53" s="1222">
        <v>66.400000000000006</v>
      </c>
      <c r="CW53" s="1222"/>
      <c r="CX53" s="1222"/>
      <c r="CY53" s="1222"/>
      <c r="CZ53" s="1222"/>
      <c r="DA53" s="1222"/>
      <c r="DB53" s="1222"/>
      <c r="DC53" s="1222"/>
    </row>
    <row r="54" spans="1:109" ht="13.2" x14ac:dyDescent="0.2">
      <c r="A54" s="1200"/>
      <c r="B54" s="251"/>
      <c r="G54" s="1218"/>
      <c r="H54" s="1218"/>
      <c r="I54" s="1211"/>
      <c r="J54" s="1211"/>
      <c r="K54" s="1220"/>
      <c r="L54" s="1220"/>
      <c r="M54" s="1220"/>
      <c r="N54" s="1220"/>
      <c r="AM54" s="1210"/>
      <c r="AN54" s="1221"/>
      <c r="AO54" s="1221"/>
      <c r="AP54" s="1221"/>
      <c r="AQ54" s="1221"/>
      <c r="AR54" s="1221"/>
      <c r="AS54" s="1221"/>
      <c r="AT54" s="1221"/>
      <c r="AU54" s="1221"/>
      <c r="AV54" s="1221"/>
      <c r="AW54" s="1221"/>
      <c r="AX54" s="1221"/>
      <c r="AY54" s="1221"/>
      <c r="AZ54" s="1221"/>
      <c r="BA54" s="1221"/>
      <c r="BB54" s="1221"/>
      <c r="BC54" s="1221"/>
      <c r="BD54" s="1221"/>
      <c r="BE54" s="1221"/>
      <c r="BF54" s="1221"/>
      <c r="BG54" s="1221"/>
      <c r="BH54" s="1221"/>
      <c r="BI54" s="1221"/>
      <c r="BJ54" s="1221"/>
      <c r="BK54" s="1221"/>
      <c r="BL54" s="1221"/>
      <c r="BM54" s="1221"/>
      <c r="BN54" s="1221"/>
      <c r="BO54" s="1221"/>
      <c r="BP54" s="1222"/>
      <c r="BQ54" s="1222"/>
      <c r="BR54" s="1222"/>
      <c r="BS54" s="1222"/>
      <c r="BT54" s="1222"/>
      <c r="BU54" s="1222"/>
      <c r="BV54" s="1222"/>
      <c r="BW54" s="1222"/>
      <c r="BX54" s="1222"/>
      <c r="BY54" s="1222"/>
      <c r="BZ54" s="1222"/>
      <c r="CA54" s="1222"/>
      <c r="CB54" s="1222"/>
      <c r="CC54" s="1222"/>
      <c r="CD54" s="1222"/>
      <c r="CE54" s="1222"/>
      <c r="CF54" s="1222"/>
      <c r="CG54" s="1222"/>
      <c r="CH54" s="1222"/>
      <c r="CI54" s="1222"/>
      <c r="CJ54" s="1222"/>
      <c r="CK54" s="1222"/>
      <c r="CL54" s="1222"/>
      <c r="CM54" s="1222"/>
      <c r="CN54" s="1222"/>
      <c r="CO54" s="1222"/>
      <c r="CP54" s="1222"/>
      <c r="CQ54" s="1222"/>
      <c r="CR54" s="1222"/>
      <c r="CS54" s="1222"/>
      <c r="CT54" s="1222"/>
      <c r="CU54" s="1222"/>
      <c r="CV54" s="1222"/>
      <c r="CW54" s="1222"/>
      <c r="CX54" s="1222"/>
      <c r="CY54" s="1222"/>
      <c r="CZ54" s="1222"/>
      <c r="DA54" s="1222"/>
      <c r="DB54" s="1222"/>
      <c r="DC54" s="1222"/>
    </row>
    <row r="55" spans="1:109" ht="13.2" x14ac:dyDescent="0.2">
      <c r="A55" s="1200"/>
      <c r="B55" s="251"/>
      <c r="G55" s="1211"/>
      <c r="H55" s="1211"/>
      <c r="I55" s="1211"/>
      <c r="J55" s="1211"/>
      <c r="K55" s="1220"/>
      <c r="L55" s="1220"/>
      <c r="M55" s="1220"/>
      <c r="N55" s="1220"/>
      <c r="AN55" s="1217" t="s">
        <v>640</v>
      </c>
      <c r="AO55" s="1217"/>
      <c r="AP55" s="1217"/>
      <c r="AQ55" s="1217"/>
      <c r="AR55" s="1217"/>
      <c r="AS55" s="1217"/>
      <c r="AT55" s="1217"/>
      <c r="AU55" s="1217"/>
      <c r="AV55" s="1217"/>
      <c r="AW55" s="1217"/>
      <c r="AX55" s="1217"/>
      <c r="AY55" s="1217"/>
      <c r="AZ55" s="1217"/>
      <c r="BA55" s="1217"/>
      <c r="BB55" s="1221" t="s">
        <v>638</v>
      </c>
      <c r="BC55" s="1221"/>
      <c r="BD55" s="1221"/>
      <c r="BE55" s="1221"/>
      <c r="BF55" s="1221"/>
      <c r="BG55" s="1221"/>
      <c r="BH55" s="1221"/>
      <c r="BI55" s="1221"/>
      <c r="BJ55" s="1221"/>
      <c r="BK55" s="1221"/>
      <c r="BL55" s="1221"/>
      <c r="BM55" s="1221"/>
      <c r="BN55" s="1221"/>
      <c r="BO55" s="1221"/>
      <c r="BP55" s="1222">
        <v>14</v>
      </c>
      <c r="BQ55" s="1222"/>
      <c r="BR55" s="1222"/>
      <c r="BS55" s="1222"/>
      <c r="BT55" s="1222"/>
      <c r="BU55" s="1222"/>
      <c r="BV55" s="1222"/>
      <c r="BW55" s="1222"/>
      <c r="BX55" s="1222">
        <v>11.4</v>
      </c>
      <c r="BY55" s="1222"/>
      <c r="BZ55" s="1222"/>
      <c r="CA55" s="1222"/>
      <c r="CB55" s="1222"/>
      <c r="CC55" s="1222"/>
      <c r="CD55" s="1222"/>
      <c r="CE55" s="1222"/>
      <c r="CF55" s="1222">
        <v>10.4</v>
      </c>
      <c r="CG55" s="1222"/>
      <c r="CH55" s="1222"/>
      <c r="CI55" s="1222"/>
      <c r="CJ55" s="1222"/>
      <c r="CK55" s="1222"/>
      <c r="CL55" s="1222"/>
      <c r="CM55" s="1222"/>
      <c r="CN55" s="1222">
        <v>10.9</v>
      </c>
      <c r="CO55" s="1222"/>
      <c r="CP55" s="1222"/>
      <c r="CQ55" s="1222"/>
      <c r="CR55" s="1222"/>
      <c r="CS55" s="1222"/>
      <c r="CT55" s="1222"/>
      <c r="CU55" s="1222"/>
      <c r="CV55" s="1222">
        <v>6.5</v>
      </c>
      <c r="CW55" s="1222"/>
      <c r="CX55" s="1222"/>
      <c r="CY55" s="1222"/>
      <c r="CZ55" s="1222"/>
      <c r="DA55" s="1222"/>
      <c r="DB55" s="1222"/>
      <c r="DC55" s="1222"/>
    </row>
    <row r="56" spans="1:109" ht="13.2" x14ac:dyDescent="0.2">
      <c r="A56" s="1200"/>
      <c r="B56" s="251"/>
      <c r="G56" s="1211"/>
      <c r="H56" s="1211"/>
      <c r="I56" s="1211"/>
      <c r="J56" s="1211"/>
      <c r="K56" s="1220"/>
      <c r="L56" s="1220"/>
      <c r="M56" s="1220"/>
      <c r="N56" s="1220"/>
      <c r="AN56" s="1217"/>
      <c r="AO56" s="1217"/>
      <c r="AP56" s="1217"/>
      <c r="AQ56" s="1217"/>
      <c r="AR56" s="1217"/>
      <c r="AS56" s="1217"/>
      <c r="AT56" s="1217"/>
      <c r="AU56" s="1217"/>
      <c r="AV56" s="1217"/>
      <c r="AW56" s="1217"/>
      <c r="AX56" s="1217"/>
      <c r="AY56" s="1217"/>
      <c r="AZ56" s="1217"/>
      <c r="BA56" s="1217"/>
      <c r="BB56" s="1221"/>
      <c r="BC56" s="1221"/>
      <c r="BD56" s="1221"/>
      <c r="BE56" s="1221"/>
      <c r="BF56" s="1221"/>
      <c r="BG56" s="1221"/>
      <c r="BH56" s="1221"/>
      <c r="BI56" s="1221"/>
      <c r="BJ56" s="1221"/>
      <c r="BK56" s="1221"/>
      <c r="BL56" s="1221"/>
      <c r="BM56" s="1221"/>
      <c r="BN56" s="1221"/>
      <c r="BO56" s="1221"/>
      <c r="BP56" s="1222"/>
      <c r="BQ56" s="1222"/>
      <c r="BR56" s="1222"/>
      <c r="BS56" s="1222"/>
      <c r="BT56" s="1222"/>
      <c r="BU56" s="1222"/>
      <c r="BV56" s="1222"/>
      <c r="BW56" s="1222"/>
      <c r="BX56" s="1222"/>
      <c r="BY56" s="1222"/>
      <c r="BZ56" s="1222"/>
      <c r="CA56" s="1222"/>
      <c r="CB56" s="1222"/>
      <c r="CC56" s="1222"/>
      <c r="CD56" s="1222"/>
      <c r="CE56" s="1222"/>
      <c r="CF56" s="1222"/>
      <c r="CG56" s="1222"/>
      <c r="CH56" s="1222"/>
      <c r="CI56" s="1222"/>
      <c r="CJ56" s="1222"/>
      <c r="CK56" s="1222"/>
      <c r="CL56" s="1222"/>
      <c r="CM56" s="1222"/>
      <c r="CN56" s="1222"/>
      <c r="CO56" s="1222"/>
      <c r="CP56" s="1222"/>
      <c r="CQ56" s="1222"/>
      <c r="CR56" s="1222"/>
      <c r="CS56" s="1222"/>
      <c r="CT56" s="1222"/>
      <c r="CU56" s="1222"/>
      <c r="CV56" s="1222"/>
      <c r="CW56" s="1222"/>
      <c r="CX56" s="1222"/>
      <c r="CY56" s="1222"/>
      <c r="CZ56" s="1222"/>
      <c r="DA56" s="1222"/>
      <c r="DB56" s="1222"/>
      <c r="DC56" s="1222"/>
    </row>
    <row r="57" spans="1:109" s="1200" customFormat="1" ht="13.2" x14ac:dyDescent="0.2">
      <c r="B57" s="1223"/>
      <c r="G57" s="1211"/>
      <c r="H57" s="1211"/>
      <c r="I57" s="1224"/>
      <c r="J57" s="1224"/>
      <c r="K57" s="1220"/>
      <c r="L57" s="1220"/>
      <c r="M57" s="1220"/>
      <c r="N57" s="1220"/>
      <c r="AM57" s="247"/>
      <c r="AN57" s="1217"/>
      <c r="AO57" s="1217"/>
      <c r="AP57" s="1217"/>
      <c r="AQ57" s="1217"/>
      <c r="AR57" s="1217"/>
      <c r="AS57" s="1217"/>
      <c r="AT57" s="1217"/>
      <c r="AU57" s="1217"/>
      <c r="AV57" s="1217"/>
      <c r="AW57" s="1217"/>
      <c r="AX57" s="1217"/>
      <c r="AY57" s="1217"/>
      <c r="AZ57" s="1217"/>
      <c r="BA57" s="1217"/>
      <c r="BB57" s="1221" t="s">
        <v>639</v>
      </c>
      <c r="BC57" s="1221"/>
      <c r="BD57" s="1221"/>
      <c r="BE57" s="1221"/>
      <c r="BF57" s="1221"/>
      <c r="BG57" s="1221"/>
      <c r="BH57" s="1221"/>
      <c r="BI57" s="1221"/>
      <c r="BJ57" s="1221"/>
      <c r="BK57" s="1221"/>
      <c r="BL57" s="1221"/>
      <c r="BM57" s="1221"/>
      <c r="BN57" s="1221"/>
      <c r="BO57" s="1221"/>
      <c r="BP57" s="1222">
        <v>58</v>
      </c>
      <c r="BQ57" s="1222"/>
      <c r="BR57" s="1222"/>
      <c r="BS57" s="1222"/>
      <c r="BT57" s="1222"/>
      <c r="BU57" s="1222"/>
      <c r="BV57" s="1222"/>
      <c r="BW57" s="1222"/>
      <c r="BX57" s="1222">
        <v>60.2</v>
      </c>
      <c r="BY57" s="1222"/>
      <c r="BZ57" s="1222"/>
      <c r="CA57" s="1222"/>
      <c r="CB57" s="1222"/>
      <c r="CC57" s="1222"/>
      <c r="CD57" s="1222"/>
      <c r="CE57" s="1222"/>
      <c r="CF57" s="1222">
        <v>61.3</v>
      </c>
      <c r="CG57" s="1222"/>
      <c r="CH57" s="1222"/>
      <c r="CI57" s="1222"/>
      <c r="CJ57" s="1222"/>
      <c r="CK57" s="1222"/>
      <c r="CL57" s="1222"/>
      <c r="CM57" s="1222"/>
      <c r="CN57" s="1222">
        <v>62.2</v>
      </c>
      <c r="CO57" s="1222"/>
      <c r="CP57" s="1222"/>
      <c r="CQ57" s="1222"/>
      <c r="CR57" s="1222"/>
      <c r="CS57" s="1222"/>
      <c r="CT57" s="1222"/>
      <c r="CU57" s="1222"/>
      <c r="CV57" s="1222">
        <v>63.3</v>
      </c>
      <c r="CW57" s="1222"/>
      <c r="CX57" s="1222"/>
      <c r="CY57" s="1222"/>
      <c r="CZ57" s="1222"/>
      <c r="DA57" s="1222"/>
      <c r="DB57" s="1222"/>
      <c r="DC57" s="1222"/>
      <c r="DD57" s="1225"/>
      <c r="DE57" s="1223"/>
    </row>
    <row r="58" spans="1:109" s="1200" customFormat="1" ht="13.2" x14ac:dyDescent="0.2">
      <c r="A58" s="247"/>
      <c r="B58" s="1223"/>
      <c r="G58" s="1211"/>
      <c r="H58" s="1211"/>
      <c r="I58" s="1224"/>
      <c r="J58" s="1224"/>
      <c r="K58" s="1220"/>
      <c r="L58" s="1220"/>
      <c r="M58" s="1220"/>
      <c r="N58" s="1220"/>
      <c r="AM58" s="247"/>
      <c r="AN58" s="1217"/>
      <c r="AO58" s="1217"/>
      <c r="AP58" s="1217"/>
      <c r="AQ58" s="1217"/>
      <c r="AR58" s="1217"/>
      <c r="AS58" s="1217"/>
      <c r="AT58" s="1217"/>
      <c r="AU58" s="1217"/>
      <c r="AV58" s="1217"/>
      <c r="AW58" s="1217"/>
      <c r="AX58" s="1217"/>
      <c r="AY58" s="1217"/>
      <c r="AZ58" s="1217"/>
      <c r="BA58" s="1217"/>
      <c r="BB58" s="1221"/>
      <c r="BC58" s="1221"/>
      <c r="BD58" s="1221"/>
      <c r="BE58" s="1221"/>
      <c r="BF58" s="1221"/>
      <c r="BG58" s="1221"/>
      <c r="BH58" s="1221"/>
      <c r="BI58" s="1221"/>
      <c r="BJ58" s="1221"/>
      <c r="BK58" s="1221"/>
      <c r="BL58" s="1221"/>
      <c r="BM58" s="1221"/>
      <c r="BN58" s="1221"/>
      <c r="BO58" s="1221"/>
      <c r="BP58" s="1222"/>
      <c r="BQ58" s="1222"/>
      <c r="BR58" s="1222"/>
      <c r="BS58" s="1222"/>
      <c r="BT58" s="1222"/>
      <c r="BU58" s="1222"/>
      <c r="BV58" s="1222"/>
      <c r="BW58" s="1222"/>
      <c r="BX58" s="1222"/>
      <c r="BY58" s="1222"/>
      <c r="BZ58" s="1222"/>
      <c r="CA58" s="1222"/>
      <c r="CB58" s="1222"/>
      <c r="CC58" s="1222"/>
      <c r="CD58" s="1222"/>
      <c r="CE58" s="1222"/>
      <c r="CF58" s="1222"/>
      <c r="CG58" s="1222"/>
      <c r="CH58" s="1222"/>
      <c r="CI58" s="1222"/>
      <c r="CJ58" s="1222"/>
      <c r="CK58" s="1222"/>
      <c r="CL58" s="1222"/>
      <c r="CM58" s="1222"/>
      <c r="CN58" s="1222"/>
      <c r="CO58" s="1222"/>
      <c r="CP58" s="1222"/>
      <c r="CQ58" s="1222"/>
      <c r="CR58" s="1222"/>
      <c r="CS58" s="1222"/>
      <c r="CT58" s="1222"/>
      <c r="CU58" s="1222"/>
      <c r="CV58" s="1222"/>
      <c r="CW58" s="1222"/>
      <c r="CX58" s="1222"/>
      <c r="CY58" s="1222"/>
      <c r="CZ58" s="1222"/>
      <c r="DA58" s="1222"/>
      <c r="DB58" s="1222"/>
      <c r="DC58" s="1222"/>
      <c r="DD58" s="1225"/>
      <c r="DE58" s="1223"/>
    </row>
    <row r="59" spans="1:109" s="1200" customFormat="1" ht="13.2" x14ac:dyDescent="0.2">
      <c r="A59" s="247"/>
      <c r="B59" s="1223"/>
      <c r="K59" s="1226"/>
      <c r="L59" s="1226"/>
      <c r="M59" s="1226"/>
      <c r="N59" s="1226"/>
      <c r="AQ59" s="1226"/>
      <c r="AR59" s="1226"/>
      <c r="AS59" s="1226"/>
      <c r="AT59" s="1226"/>
      <c r="BC59" s="1226"/>
      <c r="BD59" s="1226"/>
      <c r="BE59" s="1226"/>
      <c r="BF59" s="1226"/>
      <c r="BO59" s="1226"/>
      <c r="BP59" s="1226"/>
      <c r="BQ59" s="1226"/>
      <c r="BR59" s="1226"/>
      <c r="CA59" s="1226"/>
      <c r="CB59" s="1226"/>
      <c r="CC59" s="1226"/>
      <c r="CD59" s="1226"/>
      <c r="CM59" s="1226"/>
      <c r="CN59" s="1226"/>
      <c r="CO59" s="1226"/>
      <c r="CP59" s="1226"/>
      <c r="CY59" s="1226"/>
      <c r="CZ59" s="1226"/>
      <c r="DA59" s="1226"/>
      <c r="DB59" s="1226"/>
      <c r="DC59" s="1226"/>
      <c r="DD59" s="1225"/>
      <c r="DE59" s="1223"/>
    </row>
    <row r="60" spans="1:109" s="1200" customFormat="1" ht="13.2" x14ac:dyDescent="0.2">
      <c r="A60" s="247"/>
      <c r="B60" s="1223"/>
      <c r="K60" s="1226"/>
      <c r="L60" s="1226"/>
      <c r="M60" s="1226"/>
      <c r="N60" s="1226"/>
      <c r="AQ60" s="1226"/>
      <c r="AR60" s="1226"/>
      <c r="AS60" s="1226"/>
      <c r="AT60" s="1226"/>
      <c r="BC60" s="1226"/>
      <c r="BD60" s="1226"/>
      <c r="BE60" s="1226"/>
      <c r="BF60" s="1226"/>
      <c r="BO60" s="1226"/>
      <c r="BP60" s="1226"/>
      <c r="BQ60" s="1226"/>
      <c r="BR60" s="1226"/>
      <c r="CA60" s="1226"/>
      <c r="CB60" s="1226"/>
      <c r="CC60" s="1226"/>
      <c r="CD60" s="1226"/>
      <c r="CM60" s="1226"/>
      <c r="CN60" s="1226"/>
      <c r="CO60" s="1226"/>
      <c r="CP60" s="1226"/>
      <c r="CY60" s="1226"/>
      <c r="CZ60" s="1226"/>
      <c r="DA60" s="1226"/>
      <c r="DB60" s="1226"/>
      <c r="DC60" s="1226"/>
      <c r="DD60" s="1225"/>
      <c r="DE60" s="1223"/>
    </row>
    <row r="61" spans="1:109" s="1200" customFormat="1" ht="13.2" x14ac:dyDescent="0.2">
      <c r="A61" s="247"/>
      <c r="B61" s="1227"/>
      <c r="C61" s="1228"/>
      <c r="D61" s="1228"/>
      <c r="E61" s="1228"/>
      <c r="F61" s="1228"/>
      <c r="G61" s="1228"/>
      <c r="H61" s="1228"/>
      <c r="I61" s="1228"/>
      <c r="J61" s="1228"/>
      <c r="K61" s="1228"/>
      <c r="L61" s="1228"/>
      <c r="M61" s="1229"/>
      <c r="N61" s="1229"/>
      <c r="O61" s="1228"/>
      <c r="P61" s="1228"/>
      <c r="Q61" s="1228"/>
      <c r="R61" s="1228"/>
      <c r="S61" s="1228"/>
      <c r="T61" s="1228"/>
      <c r="U61" s="1228"/>
      <c r="V61" s="1228"/>
      <c r="W61" s="1228"/>
      <c r="X61" s="1228"/>
      <c r="Y61" s="1228"/>
      <c r="Z61" s="1228"/>
      <c r="AA61" s="1228"/>
      <c r="AB61" s="1228"/>
      <c r="AC61" s="1228"/>
      <c r="AD61" s="1228"/>
      <c r="AE61" s="1228"/>
      <c r="AF61" s="1228"/>
      <c r="AG61" s="1228"/>
      <c r="AH61" s="1228"/>
      <c r="AI61" s="1228"/>
      <c r="AJ61" s="1228"/>
      <c r="AK61" s="1228"/>
      <c r="AL61" s="1228"/>
      <c r="AM61" s="1228"/>
      <c r="AN61" s="1228"/>
      <c r="AO61" s="1228"/>
      <c r="AP61" s="1228"/>
      <c r="AQ61" s="1228"/>
      <c r="AR61" s="1228"/>
      <c r="AS61" s="1229"/>
      <c r="AT61" s="1229"/>
      <c r="AU61" s="1228"/>
      <c r="AV61" s="1228"/>
      <c r="AW61" s="1228"/>
      <c r="AX61" s="1228"/>
      <c r="AY61" s="1228"/>
      <c r="AZ61" s="1228"/>
      <c r="BA61" s="1228"/>
      <c r="BB61" s="1228"/>
      <c r="BC61" s="1228"/>
      <c r="BD61" s="1228"/>
      <c r="BE61" s="1229"/>
      <c r="BF61" s="1229"/>
      <c r="BG61" s="1228"/>
      <c r="BH61" s="1228"/>
      <c r="BI61" s="1228"/>
      <c r="BJ61" s="1228"/>
      <c r="BK61" s="1228"/>
      <c r="BL61" s="1228"/>
      <c r="BM61" s="1228"/>
      <c r="BN61" s="1228"/>
      <c r="BO61" s="1228"/>
      <c r="BP61" s="1228"/>
      <c r="BQ61" s="1229"/>
      <c r="BR61" s="1229"/>
      <c r="BS61" s="1228"/>
      <c r="BT61" s="1228"/>
      <c r="BU61" s="1228"/>
      <c r="BV61" s="1228"/>
      <c r="BW61" s="1228"/>
      <c r="BX61" s="1228"/>
      <c r="BY61" s="1228"/>
      <c r="BZ61" s="1228"/>
      <c r="CA61" s="1228"/>
      <c r="CB61" s="1228"/>
      <c r="CC61" s="1229"/>
      <c r="CD61" s="1229"/>
      <c r="CE61" s="1228"/>
      <c r="CF61" s="1228"/>
      <c r="CG61" s="1228"/>
      <c r="CH61" s="1228"/>
      <c r="CI61" s="1228"/>
      <c r="CJ61" s="1228"/>
      <c r="CK61" s="1228"/>
      <c r="CL61" s="1228"/>
      <c r="CM61" s="1228"/>
      <c r="CN61" s="1228"/>
      <c r="CO61" s="1229"/>
      <c r="CP61" s="1229"/>
      <c r="CQ61" s="1228"/>
      <c r="CR61" s="1228"/>
      <c r="CS61" s="1228"/>
      <c r="CT61" s="1228"/>
      <c r="CU61" s="1228"/>
      <c r="CV61" s="1228"/>
      <c r="CW61" s="1228"/>
      <c r="CX61" s="1228"/>
      <c r="CY61" s="1228"/>
      <c r="CZ61" s="1228"/>
      <c r="DA61" s="1229"/>
      <c r="DB61" s="1229"/>
      <c r="DC61" s="1229"/>
      <c r="DD61" s="1230"/>
      <c r="DE61" s="1223"/>
    </row>
    <row r="62" spans="1:109" ht="13.2" x14ac:dyDescent="0.2">
      <c r="B62" s="1198"/>
      <c r="C62" s="1198"/>
      <c r="D62" s="1198"/>
      <c r="E62" s="1198"/>
      <c r="F62" s="1198"/>
      <c r="G62" s="1198"/>
      <c r="H62" s="1198"/>
      <c r="I62" s="1198"/>
      <c r="J62" s="1198"/>
      <c r="K62" s="1198"/>
      <c r="L62" s="1198"/>
      <c r="M62" s="1198"/>
      <c r="N62" s="1198"/>
      <c r="O62" s="1198"/>
      <c r="P62" s="1198"/>
      <c r="Q62" s="1198"/>
      <c r="R62" s="1198"/>
      <c r="S62" s="1198"/>
      <c r="T62" s="1198"/>
      <c r="U62" s="1198"/>
      <c r="V62" s="1198"/>
      <c r="W62" s="1198"/>
      <c r="X62" s="1198"/>
      <c r="Y62" s="1198"/>
      <c r="Z62" s="1198"/>
      <c r="AA62" s="1198"/>
      <c r="AB62" s="1198"/>
      <c r="AC62" s="1198"/>
      <c r="AD62" s="1198"/>
      <c r="AE62" s="1198"/>
      <c r="AF62" s="1198"/>
      <c r="AG62" s="1198"/>
      <c r="AH62" s="1198"/>
      <c r="AI62" s="1198"/>
      <c r="AJ62" s="1198"/>
      <c r="AK62" s="1198"/>
      <c r="AL62" s="1198"/>
      <c r="AM62" s="1198"/>
      <c r="AN62" s="1198"/>
      <c r="AO62" s="1198"/>
      <c r="AP62" s="1198"/>
      <c r="AQ62" s="1198"/>
      <c r="AR62" s="1198"/>
      <c r="AS62" s="1198"/>
      <c r="AT62" s="1198"/>
      <c r="AU62" s="1198"/>
      <c r="AV62" s="1198"/>
      <c r="AW62" s="1198"/>
      <c r="AX62" s="1198"/>
      <c r="AY62" s="1198"/>
      <c r="AZ62" s="1198"/>
      <c r="BA62" s="1198"/>
      <c r="BB62" s="1198"/>
      <c r="BC62" s="1198"/>
      <c r="BD62" s="1198"/>
      <c r="BE62" s="1198"/>
      <c r="BF62" s="1198"/>
      <c r="BG62" s="1198"/>
      <c r="BH62" s="1198"/>
      <c r="BI62" s="1198"/>
      <c r="BJ62" s="1198"/>
      <c r="BK62" s="1198"/>
      <c r="BL62" s="1198"/>
      <c r="BM62" s="1198"/>
      <c r="BN62" s="1198"/>
      <c r="BO62" s="1198"/>
      <c r="BP62" s="1198"/>
      <c r="BQ62" s="1198"/>
      <c r="BR62" s="1198"/>
      <c r="BS62" s="1198"/>
      <c r="BT62" s="1198"/>
      <c r="BU62" s="1198"/>
      <c r="BV62" s="1198"/>
      <c r="BW62" s="1198"/>
      <c r="BX62" s="1198"/>
      <c r="BY62" s="1198"/>
      <c r="BZ62" s="1198"/>
      <c r="CA62" s="1198"/>
      <c r="CB62" s="1198"/>
      <c r="CC62" s="1198"/>
      <c r="CD62" s="1198"/>
      <c r="CE62" s="1198"/>
      <c r="CF62" s="1198"/>
      <c r="CG62" s="1198"/>
      <c r="CH62" s="1198"/>
      <c r="CI62" s="1198"/>
      <c r="CJ62" s="1198"/>
      <c r="CK62" s="1198"/>
      <c r="CL62" s="1198"/>
      <c r="CM62" s="1198"/>
      <c r="CN62" s="1198"/>
      <c r="CO62" s="1198"/>
      <c r="CP62" s="1198"/>
      <c r="CQ62" s="1198"/>
      <c r="CR62" s="1198"/>
      <c r="CS62" s="1198"/>
      <c r="CT62" s="1198"/>
      <c r="CU62" s="1198"/>
      <c r="CV62" s="1198"/>
      <c r="CW62" s="1198"/>
      <c r="CX62" s="1198"/>
      <c r="CY62" s="1198"/>
      <c r="CZ62" s="1198"/>
      <c r="DA62" s="1198"/>
      <c r="DB62" s="1198"/>
      <c r="DC62" s="1198"/>
      <c r="DD62" s="1198"/>
      <c r="DE62" s="247"/>
    </row>
    <row r="63" spans="1:109" ht="16.2" x14ac:dyDescent="0.2">
      <c r="B63" s="304" t="s">
        <v>641</v>
      </c>
    </row>
    <row r="64" spans="1:109" ht="13.2" x14ac:dyDescent="0.2">
      <c r="B64" s="251"/>
      <c r="G64" s="1199"/>
      <c r="I64" s="1231"/>
      <c r="J64" s="1231"/>
      <c r="K64" s="1231"/>
      <c r="L64" s="1231"/>
      <c r="M64" s="1231"/>
      <c r="N64" s="1232"/>
      <c r="AM64" s="1199"/>
      <c r="AN64" s="1199" t="s">
        <v>634</v>
      </c>
      <c r="AP64" s="1200"/>
      <c r="AQ64" s="1200"/>
      <c r="AR64" s="1200"/>
      <c r="AY64" s="1199"/>
      <c r="BA64" s="1200"/>
      <c r="BB64" s="1200"/>
      <c r="BC64" s="1200"/>
      <c r="BK64" s="1199"/>
      <c r="BM64" s="1200"/>
      <c r="BN64" s="1200"/>
      <c r="BO64" s="1200"/>
      <c r="BW64" s="1199"/>
      <c r="BY64" s="1200"/>
      <c r="BZ64" s="1200"/>
      <c r="CA64" s="1200"/>
      <c r="CI64" s="1199"/>
      <c r="CK64" s="1200"/>
      <c r="CL64" s="1200"/>
      <c r="CM64" s="1200"/>
      <c r="CU64" s="1199"/>
      <c r="CW64" s="1200"/>
      <c r="CX64" s="1200"/>
      <c r="CY64" s="1200"/>
    </row>
    <row r="65" spans="2:107" ht="13.2" x14ac:dyDescent="0.2">
      <c r="B65" s="251"/>
      <c r="AN65" s="1201" t="s">
        <v>642</v>
      </c>
      <c r="AO65" s="1202"/>
      <c r="AP65" s="1202"/>
      <c r="AQ65" s="1202"/>
      <c r="AR65" s="1202"/>
      <c r="AS65" s="1202"/>
      <c r="AT65" s="1202"/>
      <c r="AU65" s="1202"/>
      <c r="AV65" s="1202"/>
      <c r="AW65" s="1202"/>
      <c r="AX65" s="1202"/>
      <c r="AY65" s="1202"/>
      <c r="AZ65" s="1202"/>
      <c r="BA65" s="1202"/>
      <c r="BB65" s="1202"/>
      <c r="BC65" s="1202"/>
      <c r="BD65" s="1202"/>
      <c r="BE65" s="1202"/>
      <c r="BF65" s="1202"/>
      <c r="BG65" s="1202"/>
      <c r="BH65" s="1202"/>
      <c r="BI65" s="1202"/>
      <c r="BJ65" s="1202"/>
      <c r="BK65" s="1202"/>
      <c r="BL65" s="1202"/>
      <c r="BM65" s="1202"/>
      <c r="BN65" s="1202"/>
      <c r="BO65" s="1202"/>
      <c r="BP65" s="1202"/>
      <c r="BQ65" s="1202"/>
      <c r="BR65" s="1202"/>
      <c r="BS65" s="1202"/>
      <c r="BT65" s="1202"/>
      <c r="BU65" s="1202"/>
      <c r="BV65" s="1202"/>
      <c r="BW65" s="1202"/>
      <c r="BX65" s="1202"/>
      <c r="BY65" s="1202"/>
      <c r="BZ65" s="1202"/>
      <c r="CA65" s="1202"/>
      <c r="CB65" s="1202"/>
      <c r="CC65" s="1202"/>
      <c r="CD65" s="1202"/>
      <c r="CE65" s="1202"/>
      <c r="CF65" s="1202"/>
      <c r="CG65" s="1202"/>
      <c r="CH65" s="1202"/>
      <c r="CI65" s="1202"/>
      <c r="CJ65" s="1202"/>
      <c r="CK65" s="1202"/>
      <c r="CL65" s="1202"/>
      <c r="CM65" s="1202"/>
      <c r="CN65" s="1202"/>
      <c r="CO65" s="1202"/>
      <c r="CP65" s="1202"/>
      <c r="CQ65" s="1202"/>
      <c r="CR65" s="1202"/>
      <c r="CS65" s="1202"/>
      <c r="CT65" s="1202"/>
      <c r="CU65" s="1202"/>
      <c r="CV65" s="1202"/>
      <c r="CW65" s="1202"/>
      <c r="CX65" s="1202"/>
      <c r="CY65" s="1202"/>
      <c r="CZ65" s="1202"/>
      <c r="DA65" s="1202"/>
      <c r="DB65" s="1202"/>
      <c r="DC65" s="1203"/>
    </row>
    <row r="66" spans="2:107" ht="13.2" x14ac:dyDescent="0.2">
      <c r="B66" s="251"/>
      <c r="AN66" s="1204"/>
      <c r="AO66" s="1205"/>
      <c r="AP66" s="1205"/>
      <c r="AQ66" s="1205"/>
      <c r="AR66" s="1205"/>
      <c r="AS66" s="1205"/>
      <c r="AT66" s="1205"/>
      <c r="AU66" s="1205"/>
      <c r="AV66" s="1205"/>
      <c r="AW66" s="1205"/>
      <c r="AX66" s="1205"/>
      <c r="AY66" s="1205"/>
      <c r="AZ66" s="1205"/>
      <c r="BA66" s="1205"/>
      <c r="BB66" s="1205"/>
      <c r="BC66" s="1205"/>
      <c r="BD66" s="1205"/>
      <c r="BE66" s="1205"/>
      <c r="BF66" s="1205"/>
      <c r="BG66" s="1205"/>
      <c r="BH66" s="1205"/>
      <c r="BI66" s="1205"/>
      <c r="BJ66" s="1205"/>
      <c r="BK66" s="1205"/>
      <c r="BL66" s="1205"/>
      <c r="BM66" s="1205"/>
      <c r="BN66" s="1205"/>
      <c r="BO66" s="1205"/>
      <c r="BP66" s="1205"/>
      <c r="BQ66" s="1205"/>
      <c r="BR66" s="1205"/>
      <c r="BS66" s="1205"/>
      <c r="BT66" s="1205"/>
      <c r="BU66" s="1205"/>
      <c r="BV66" s="1205"/>
      <c r="BW66" s="1205"/>
      <c r="BX66" s="1205"/>
      <c r="BY66" s="1205"/>
      <c r="BZ66" s="1205"/>
      <c r="CA66" s="1205"/>
      <c r="CB66" s="1205"/>
      <c r="CC66" s="1205"/>
      <c r="CD66" s="1205"/>
      <c r="CE66" s="1205"/>
      <c r="CF66" s="1205"/>
      <c r="CG66" s="1205"/>
      <c r="CH66" s="1205"/>
      <c r="CI66" s="1205"/>
      <c r="CJ66" s="1205"/>
      <c r="CK66" s="1205"/>
      <c r="CL66" s="1205"/>
      <c r="CM66" s="1205"/>
      <c r="CN66" s="1205"/>
      <c r="CO66" s="1205"/>
      <c r="CP66" s="1205"/>
      <c r="CQ66" s="1205"/>
      <c r="CR66" s="1205"/>
      <c r="CS66" s="1205"/>
      <c r="CT66" s="1205"/>
      <c r="CU66" s="1205"/>
      <c r="CV66" s="1205"/>
      <c r="CW66" s="1205"/>
      <c r="CX66" s="1205"/>
      <c r="CY66" s="1205"/>
      <c r="CZ66" s="1205"/>
      <c r="DA66" s="1205"/>
      <c r="DB66" s="1205"/>
      <c r="DC66" s="1206"/>
    </row>
    <row r="67" spans="2:107" ht="13.2" x14ac:dyDescent="0.2">
      <c r="B67" s="251"/>
      <c r="AN67" s="1204"/>
      <c r="AO67" s="1205"/>
      <c r="AP67" s="1205"/>
      <c r="AQ67" s="1205"/>
      <c r="AR67" s="1205"/>
      <c r="AS67" s="1205"/>
      <c r="AT67" s="1205"/>
      <c r="AU67" s="1205"/>
      <c r="AV67" s="1205"/>
      <c r="AW67" s="1205"/>
      <c r="AX67" s="1205"/>
      <c r="AY67" s="1205"/>
      <c r="AZ67" s="1205"/>
      <c r="BA67" s="1205"/>
      <c r="BB67" s="1205"/>
      <c r="BC67" s="1205"/>
      <c r="BD67" s="1205"/>
      <c r="BE67" s="1205"/>
      <c r="BF67" s="1205"/>
      <c r="BG67" s="1205"/>
      <c r="BH67" s="1205"/>
      <c r="BI67" s="1205"/>
      <c r="BJ67" s="1205"/>
      <c r="BK67" s="1205"/>
      <c r="BL67" s="1205"/>
      <c r="BM67" s="1205"/>
      <c r="BN67" s="1205"/>
      <c r="BO67" s="1205"/>
      <c r="BP67" s="1205"/>
      <c r="BQ67" s="1205"/>
      <c r="BR67" s="1205"/>
      <c r="BS67" s="1205"/>
      <c r="BT67" s="1205"/>
      <c r="BU67" s="1205"/>
      <c r="BV67" s="1205"/>
      <c r="BW67" s="1205"/>
      <c r="BX67" s="1205"/>
      <c r="BY67" s="1205"/>
      <c r="BZ67" s="1205"/>
      <c r="CA67" s="1205"/>
      <c r="CB67" s="1205"/>
      <c r="CC67" s="1205"/>
      <c r="CD67" s="1205"/>
      <c r="CE67" s="1205"/>
      <c r="CF67" s="1205"/>
      <c r="CG67" s="1205"/>
      <c r="CH67" s="1205"/>
      <c r="CI67" s="1205"/>
      <c r="CJ67" s="1205"/>
      <c r="CK67" s="1205"/>
      <c r="CL67" s="1205"/>
      <c r="CM67" s="1205"/>
      <c r="CN67" s="1205"/>
      <c r="CO67" s="1205"/>
      <c r="CP67" s="1205"/>
      <c r="CQ67" s="1205"/>
      <c r="CR67" s="1205"/>
      <c r="CS67" s="1205"/>
      <c r="CT67" s="1205"/>
      <c r="CU67" s="1205"/>
      <c r="CV67" s="1205"/>
      <c r="CW67" s="1205"/>
      <c r="CX67" s="1205"/>
      <c r="CY67" s="1205"/>
      <c r="CZ67" s="1205"/>
      <c r="DA67" s="1205"/>
      <c r="DB67" s="1205"/>
      <c r="DC67" s="1206"/>
    </row>
    <row r="68" spans="2:107" ht="13.2" x14ac:dyDescent="0.2">
      <c r="B68" s="251"/>
      <c r="AN68" s="1204"/>
      <c r="AO68" s="1205"/>
      <c r="AP68" s="1205"/>
      <c r="AQ68" s="1205"/>
      <c r="AR68" s="1205"/>
      <c r="AS68" s="1205"/>
      <c r="AT68" s="1205"/>
      <c r="AU68" s="1205"/>
      <c r="AV68" s="1205"/>
      <c r="AW68" s="1205"/>
      <c r="AX68" s="1205"/>
      <c r="AY68" s="1205"/>
      <c r="AZ68" s="1205"/>
      <c r="BA68" s="1205"/>
      <c r="BB68" s="1205"/>
      <c r="BC68" s="1205"/>
      <c r="BD68" s="1205"/>
      <c r="BE68" s="1205"/>
      <c r="BF68" s="1205"/>
      <c r="BG68" s="1205"/>
      <c r="BH68" s="1205"/>
      <c r="BI68" s="1205"/>
      <c r="BJ68" s="1205"/>
      <c r="BK68" s="1205"/>
      <c r="BL68" s="1205"/>
      <c r="BM68" s="1205"/>
      <c r="BN68" s="1205"/>
      <c r="BO68" s="1205"/>
      <c r="BP68" s="1205"/>
      <c r="BQ68" s="1205"/>
      <c r="BR68" s="1205"/>
      <c r="BS68" s="1205"/>
      <c r="BT68" s="1205"/>
      <c r="BU68" s="1205"/>
      <c r="BV68" s="1205"/>
      <c r="BW68" s="1205"/>
      <c r="BX68" s="1205"/>
      <c r="BY68" s="1205"/>
      <c r="BZ68" s="1205"/>
      <c r="CA68" s="1205"/>
      <c r="CB68" s="1205"/>
      <c r="CC68" s="1205"/>
      <c r="CD68" s="1205"/>
      <c r="CE68" s="1205"/>
      <c r="CF68" s="1205"/>
      <c r="CG68" s="1205"/>
      <c r="CH68" s="1205"/>
      <c r="CI68" s="1205"/>
      <c r="CJ68" s="1205"/>
      <c r="CK68" s="1205"/>
      <c r="CL68" s="1205"/>
      <c r="CM68" s="1205"/>
      <c r="CN68" s="1205"/>
      <c r="CO68" s="1205"/>
      <c r="CP68" s="1205"/>
      <c r="CQ68" s="1205"/>
      <c r="CR68" s="1205"/>
      <c r="CS68" s="1205"/>
      <c r="CT68" s="1205"/>
      <c r="CU68" s="1205"/>
      <c r="CV68" s="1205"/>
      <c r="CW68" s="1205"/>
      <c r="CX68" s="1205"/>
      <c r="CY68" s="1205"/>
      <c r="CZ68" s="1205"/>
      <c r="DA68" s="1205"/>
      <c r="DB68" s="1205"/>
      <c r="DC68" s="1206"/>
    </row>
    <row r="69" spans="2:107" ht="13.2" x14ac:dyDescent="0.2">
      <c r="B69" s="251"/>
      <c r="AN69" s="1207"/>
      <c r="AO69" s="1208"/>
      <c r="AP69" s="1208"/>
      <c r="AQ69" s="1208"/>
      <c r="AR69" s="1208"/>
      <c r="AS69" s="1208"/>
      <c r="AT69" s="1208"/>
      <c r="AU69" s="1208"/>
      <c r="AV69" s="1208"/>
      <c r="AW69" s="1208"/>
      <c r="AX69" s="1208"/>
      <c r="AY69" s="1208"/>
      <c r="AZ69" s="1208"/>
      <c r="BA69" s="1208"/>
      <c r="BB69" s="1208"/>
      <c r="BC69" s="1208"/>
      <c r="BD69" s="1208"/>
      <c r="BE69" s="1208"/>
      <c r="BF69" s="1208"/>
      <c r="BG69" s="1208"/>
      <c r="BH69" s="1208"/>
      <c r="BI69" s="1208"/>
      <c r="BJ69" s="1208"/>
      <c r="BK69" s="1208"/>
      <c r="BL69" s="1208"/>
      <c r="BM69" s="1208"/>
      <c r="BN69" s="1208"/>
      <c r="BO69" s="1208"/>
      <c r="BP69" s="1208"/>
      <c r="BQ69" s="1208"/>
      <c r="BR69" s="1208"/>
      <c r="BS69" s="1208"/>
      <c r="BT69" s="1208"/>
      <c r="BU69" s="1208"/>
      <c r="BV69" s="1208"/>
      <c r="BW69" s="1208"/>
      <c r="BX69" s="1208"/>
      <c r="BY69" s="1208"/>
      <c r="BZ69" s="1208"/>
      <c r="CA69" s="1208"/>
      <c r="CB69" s="1208"/>
      <c r="CC69" s="1208"/>
      <c r="CD69" s="1208"/>
      <c r="CE69" s="1208"/>
      <c r="CF69" s="1208"/>
      <c r="CG69" s="1208"/>
      <c r="CH69" s="1208"/>
      <c r="CI69" s="1208"/>
      <c r="CJ69" s="1208"/>
      <c r="CK69" s="1208"/>
      <c r="CL69" s="1208"/>
      <c r="CM69" s="1208"/>
      <c r="CN69" s="1208"/>
      <c r="CO69" s="1208"/>
      <c r="CP69" s="1208"/>
      <c r="CQ69" s="1208"/>
      <c r="CR69" s="1208"/>
      <c r="CS69" s="1208"/>
      <c r="CT69" s="1208"/>
      <c r="CU69" s="1208"/>
      <c r="CV69" s="1208"/>
      <c r="CW69" s="1208"/>
      <c r="CX69" s="1208"/>
      <c r="CY69" s="1208"/>
      <c r="CZ69" s="1208"/>
      <c r="DA69" s="1208"/>
      <c r="DB69" s="1208"/>
      <c r="DC69" s="1209"/>
    </row>
    <row r="70" spans="2:107" ht="13.2" x14ac:dyDescent="0.2">
      <c r="B70" s="251"/>
      <c r="H70" s="1233"/>
      <c r="I70" s="1233"/>
      <c r="J70" s="1234"/>
      <c r="K70" s="1234"/>
      <c r="L70" s="1235"/>
      <c r="M70" s="1234"/>
      <c r="N70" s="1235"/>
      <c r="AN70" s="1210"/>
      <c r="AO70" s="1210"/>
      <c r="AP70" s="1210"/>
      <c r="AZ70" s="1210"/>
      <c r="BA70" s="1210"/>
      <c r="BB70" s="1210"/>
      <c r="BL70" s="1210"/>
      <c r="BM70" s="1210"/>
      <c r="BN70" s="1210"/>
      <c r="BX70" s="1210"/>
      <c r="BY70" s="1210"/>
      <c r="BZ70" s="1210"/>
      <c r="CJ70" s="1210"/>
      <c r="CK70" s="1210"/>
      <c r="CL70" s="1210"/>
      <c r="CV70" s="1210"/>
      <c r="CW70" s="1210"/>
      <c r="CX70" s="1210"/>
    </row>
    <row r="71" spans="2:107" ht="13.2" x14ac:dyDescent="0.2">
      <c r="B71" s="251"/>
      <c r="G71" s="1236"/>
      <c r="I71" s="1237"/>
      <c r="J71" s="1234"/>
      <c r="K71" s="1234"/>
      <c r="L71" s="1235"/>
      <c r="M71" s="1234"/>
      <c r="N71" s="1235"/>
      <c r="AM71" s="1236"/>
      <c r="AN71" s="247" t="s">
        <v>636</v>
      </c>
    </row>
    <row r="72" spans="2:107" ht="13.2" x14ac:dyDescent="0.2">
      <c r="B72" s="251"/>
      <c r="G72" s="1211"/>
      <c r="H72" s="1211"/>
      <c r="I72" s="1211"/>
      <c r="J72" s="1211"/>
      <c r="K72" s="1212"/>
      <c r="L72" s="1212"/>
      <c r="M72" s="1213"/>
      <c r="N72" s="1213"/>
      <c r="AN72" s="1214"/>
      <c r="AO72" s="1215"/>
      <c r="AP72" s="1215"/>
      <c r="AQ72" s="1215"/>
      <c r="AR72" s="1215"/>
      <c r="AS72" s="1215"/>
      <c r="AT72" s="1215"/>
      <c r="AU72" s="1215"/>
      <c r="AV72" s="1215"/>
      <c r="AW72" s="1215"/>
      <c r="AX72" s="1215"/>
      <c r="AY72" s="1215"/>
      <c r="AZ72" s="1215"/>
      <c r="BA72" s="1215"/>
      <c r="BB72" s="1215"/>
      <c r="BC72" s="1215"/>
      <c r="BD72" s="1215"/>
      <c r="BE72" s="1215"/>
      <c r="BF72" s="1215"/>
      <c r="BG72" s="1215"/>
      <c r="BH72" s="1215"/>
      <c r="BI72" s="1215"/>
      <c r="BJ72" s="1215"/>
      <c r="BK72" s="1215"/>
      <c r="BL72" s="1215"/>
      <c r="BM72" s="1215"/>
      <c r="BN72" s="1215"/>
      <c r="BO72" s="1216"/>
      <c r="BP72" s="1217" t="s">
        <v>588</v>
      </c>
      <c r="BQ72" s="1217"/>
      <c r="BR72" s="1217"/>
      <c r="BS72" s="1217"/>
      <c r="BT72" s="1217"/>
      <c r="BU72" s="1217"/>
      <c r="BV72" s="1217"/>
      <c r="BW72" s="1217"/>
      <c r="BX72" s="1217" t="s">
        <v>589</v>
      </c>
      <c r="BY72" s="1217"/>
      <c r="BZ72" s="1217"/>
      <c r="CA72" s="1217"/>
      <c r="CB72" s="1217"/>
      <c r="CC72" s="1217"/>
      <c r="CD72" s="1217"/>
      <c r="CE72" s="1217"/>
      <c r="CF72" s="1217" t="s">
        <v>590</v>
      </c>
      <c r="CG72" s="1217"/>
      <c r="CH72" s="1217"/>
      <c r="CI72" s="1217"/>
      <c r="CJ72" s="1217"/>
      <c r="CK72" s="1217"/>
      <c r="CL72" s="1217"/>
      <c r="CM72" s="1217"/>
      <c r="CN72" s="1217" t="s">
        <v>591</v>
      </c>
      <c r="CO72" s="1217"/>
      <c r="CP72" s="1217"/>
      <c r="CQ72" s="1217"/>
      <c r="CR72" s="1217"/>
      <c r="CS72" s="1217"/>
      <c r="CT72" s="1217"/>
      <c r="CU72" s="1217"/>
      <c r="CV72" s="1217" t="s">
        <v>592</v>
      </c>
      <c r="CW72" s="1217"/>
      <c r="CX72" s="1217"/>
      <c r="CY72" s="1217"/>
      <c r="CZ72" s="1217"/>
      <c r="DA72" s="1217"/>
      <c r="DB72" s="1217"/>
      <c r="DC72" s="1217"/>
    </row>
    <row r="73" spans="2:107" ht="13.2" x14ac:dyDescent="0.2">
      <c r="B73" s="251"/>
      <c r="G73" s="1218"/>
      <c r="H73" s="1218"/>
      <c r="I73" s="1218"/>
      <c r="J73" s="1218"/>
      <c r="K73" s="1238"/>
      <c r="L73" s="1238"/>
      <c r="M73" s="1238"/>
      <c r="N73" s="1238"/>
      <c r="AM73" s="1210"/>
      <c r="AN73" s="1221" t="s">
        <v>637</v>
      </c>
      <c r="AO73" s="1221"/>
      <c r="AP73" s="1221"/>
      <c r="AQ73" s="1221"/>
      <c r="AR73" s="1221"/>
      <c r="AS73" s="1221"/>
      <c r="AT73" s="1221"/>
      <c r="AU73" s="1221"/>
      <c r="AV73" s="1221"/>
      <c r="AW73" s="1221"/>
      <c r="AX73" s="1221"/>
      <c r="AY73" s="1221"/>
      <c r="AZ73" s="1221"/>
      <c r="BA73" s="1221"/>
      <c r="BB73" s="1221" t="s">
        <v>638</v>
      </c>
      <c r="BC73" s="1221"/>
      <c r="BD73" s="1221"/>
      <c r="BE73" s="1221"/>
      <c r="BF73" s="1221"/>
      <c r="BG73" s="1221"/>
      <c r="BH73" s="1221"/>
      <c r="BI73" s="1221"/>
      <c r="BJ73" s="1221"/>
      <c r="BK73" s="1221"/>
      <c r="BL73" s="1221"/>
      <c r="BM73" s="1221"/>
      <c r="BN73" s="1221"/>
      <c r="BO73" s="1221"/>
      <c r="BP73" s="1222">
        <v>16.8</v>
      </c>
      <c r="BQ73" s="1222"/>
      <c r="BR73" s="1222"/>
      <c r="BS73" s="1222"/>
      <c r="BT73" s="1222"/>
      <c r="BU73" s="1222"/>
      <c r="BV73" s="1222"/>
      <c r="BW73" s="1222"/>
      <c r="BX73" s="1222">
        <v>11.9</v>
      </c>
      <c r="BY73" s="1222"/>
      <c r="BZ73" s="1222"/>
      <c r="CA73" s="1222"/>
      <c r="CB73" s="1222"/>
      <c r="CC73" s="1222"/>
      <c r="CD73" s="1222"/>
      <c r="CE73" s="1222"/>
      <c r="CF73" s="1222">
        <v>10.7</v>
      </c>
      <c r="CG73" s="1222"/>
      <c r="CH73" s="1222"/>
      <c r="CI73" s="1222"/>
      <c r="CJ73" s="1222"/>
      <c r="CK73" s="1222"/>
      <c r="CL73" s="1222"/>
      <c r="CM73" s="1222"/>
      <c r="CN73" s="1222">
        <v>7.1</v>
      </c>
      <c r="CO73" s="1222"/>
      <c r="CP73" s="1222"/>
      <c r="CQ73" s="1222"/>
      <c r="CR73" s="1222"/>
      <c r="CS73" s="1222"/>
      <c r="CT73" s="1222"/>
      <c r="CU73" s="1222"/>
      <c r="CV73" s="1222"/>
      <c r="CW73" s="1222"/>
      <c r="CX73" s="1222"/>
      <c r="CY73" s="1222"/>
      <c r="CZ73" s="1222"/>
      <c r="DA73" s="1222"/>
      <c r="DB73" s="1222"/>
      <c r="DC73" s="1222"/>
    </row>
    <row r="74" spans="2:107" ht="13.2" x14ac:dyDescent="0.2">
      <c r="B74" s="251"/>
      <c r="G74" s="1218"/>
      <c r="H74" s="1218"/>
      <c r="I74" s="1218"/>
      <c r="J74" s="1218"/>
      <c r="K74" s="1238"/>
      <c r="L74" s="1238"/>
      <c r="M74" s="1238"/>
      <c r="N74" s="1238"/>
      <c r="AM74" s="1210"/>
      <c r="AN74" s="1221"/>
      <c r="AO74" s="1221"/>
      <c r="AP74" s="1221"/>
      <c r="AQ74" s="1221"/>
      <c r="AR74" s="1221"/>
      <c r="AS74" s="1221"/>
      <c r="AT74" s="1221"/>
      <c r="AU74" s="1221"/>
      <c r="AV74" s="1221"/>
      <c r="AW74" s="1221"/>
      <c r="AX74" s="1221"/>
      <c r="AY74" s="1221"/>
      <c r="AZ74" s="1221"/>
      <c r="BA74" s="1221"/>
      <c r="BB74" s="1221"/>
      <c r="BC74" s="1221"/>
      <c r="BD74" s="1221"/>
      <c r="BE74" s="1221"/>
      <c r="BF74" s="1221"/>
      <c r="BG74" s="1221"/>
      <c r="BH74" s="1221"/>
      <c r="BI74" s="1221"/>
      <c r="BJ74" s="1221"/>
      <c r="BK74" s="1221"/>
      <c r="BL74" s="1221"/>
      <c r="BM74" s="1221"/>
      <c r="BN74" s="1221"/>
      <c r="BO74" s="1221"/>
      <c r="BP74" s="1222"/>
      <c r="BQ74" s="1222"/>
      <c r="BR74" s="1222"/>
      <c r="BS74" s="1222"/>
      <c r="BT74" s="1222"/>
      <c r="BU74" s="1222"/>
      <c r="BV74" s="1222"/>
      <c r="BW74" s="1222"/>
      <c r="BX74" s="1222"/>
      <c r="BY74" s="1222"/>
      <c r="BZ74" s="1222"/>
      <c r="CA74" s="1222"/>
      <c r="CB74" s="1222"/>
      <c r="CC74" s="1222"/>
      <c r="CD74" s="1222"/>
      <c r="CE74" s="1222"/>
      <c r="CF74" s="1222"/>
      <c r="CG74" s="1222"/>
      <c r="CH74" s="1222"/>
      <c r="CI74" s="1222"/>
      <c r="CJ74" s="1222"/>
      <c r="CK74" s="1222"/>
      <c r="CL74" s="1222"/>
      <c r="CM74" s="1222"/>
      <c r="CN74" s="1222"/>
      <c r="CO74" s="1222"/>
      <c r="CP74" s="1222"/>
      <c r="CQ74" s="1222"/>
      <c r="CR74" s="1222"/>
      <c r="CS74" s="1222"/>
      <c r="CT74" s="1222"/>
      <c r="CU74" s="1222"/>
      <c r="CV74" s="1222"/>
      <c r="CW74" s="1222"/>
      <c r="CX74" s="1222"/>
      <c r="CY74" s="1222"/>
      <c r="CZ74" s="1222"/>
      <c r="DA74" s="1222"/>
      <c r="DB74" s="1222"/>
      <c r="DC74" s="1222"/>
    </row>
    <row r="75" spans="2:107" ht="13.2" x14ac:dyDescent="0.2">
      <c r="B75" s="251"/>
      <c r="G75" s="1218"/>
      <c r="H75" s="1218"/>
      <c r="I75" s="1211"/>
      <c r="J75" s="1211"/>
      <c r="K75" s="1220"/>
      <c r="L75" s="1220"/>
      <c r="M75" s="1220"/>
      <c r="N75" s="1220"/>
      <c r="AM75" s="1210"/>
      <c r="AN75" s="1221"/>
      <c r="AO75" s="1221"/>
      <c r="AP75" s="1221"/>
      <c r="AQ75" s="1221"/>
      <c r="AR75" s="1221"/>
      <c r="AS75" s="1221"/>
      <c r="AT75" s="1221"/>
      <c r="AU75" s="1221"/>
      <c r="AV75" s="1221"/>
      <c r="AW75" s="1221"/>
      <c r="AX75" s="1221"/>
      <c r="AY75" s="1221"/>
      <c r="AZ75" s="1221"/>
      <c r="BA75" s="1221"/>
      <c r="BB75" s="1221" t="s">
        <v>643</v>
      </c>
      <c r="BC75" s="1221"/>
      <c r="BD75" s="1221"/>
      <c r="BE75" s="1221"/>
      <c r="BF75" s="1221"/>
      <c r="BG75" s="1221"/>
      <c r="BH75" s="1221"/>
      <c r="BI75" s="1221"/>
      <c r="BJ75" s="1221"/>
      <c r="BK75" s="1221"/>
      <c r="BL75" s="1221"/>
      <c r="BM75" s="1221"/>
      <c r="BN75" s="1221"/>
      <c r="BO75" s="1221"/>
      <c r="BP75" s="1222">
        <v>6.5</v>
      </c>
      <c r="BQ75" s="1222"/>
      <c r="BR75" s="1222"/>
      <c r="BS75" s="1222"/>
      <c r="BT75" s="1222"/>
      <c r="BU75" s="1222"/>
      <c r="BV75" s="1222"/>
      <c r="BW75" s="1222"/>
      <c r="BX75" s="1222">
        <v>6.1</v>
      </c>
      <c r="BY75" s="1222"/>
      <c r="BZ75" s="1222"/>
      <c r="CA75" s="1222"/>
      <c r="CB75" s="1222"/>
      <c r="CC75" s="1222"/>
      <c r="CD75" s="1222"/>
      <c r="CE75" s="1222"/>
      <c r="CF75" s="1222">
        <v>6.3</v>
      </c>
      <c r="CG75" s="1222"/>
      <c r="CH75" s="1222"/>
      <c r="CI75" s="1222"/>
      <c r="CJ75" s="1222"/>
      <c r="CK75" s="1222"/>
      <c r="CL75" s="1222"/>
      <c r="CM75" s="1222"/>
      <c r="CN75" s="1222">
        <v>6.1</v>
      </c>
      <c r="CO75" s="1222"/>
      <c r="CP75" s="1222"/>
      <c r="CQ75" s="1222"/>
      <c r="CR75" s="1222"/>
      <c r="CS75" s="1222"/>
      <c r="CT75" s="1222"/>
      <c r="CU75" s="1222"/>
      <c r="CV75" s="1222">
        <v>5.8</v>
      </c>
      <c r="CW75" s="1222"/>
      <c r="CX75" s="1222"/>
      <c r="CY75" s="1222"/>
      <c r="CZ75" s="1222"/>
      <c r="DA75" s="1222"/>
      <c r="DB75" s="1222"/>
      <c r="DC75" s="1222"/>
    </row>
    <row r="76" spans="2:107" ht="13.2" x14ac:dyDescent="0.2">
      <c r="B76" s="251"/>
      <c r="G76" s="1218"/>
      <c r="H76" s="1218"/>
      <c r="I76" s="1211"/>
      <c r="J76" s="1211"/>
      <c r="K76" s="1220"/>
      <c r="L76" s="1220"/>
      <c r="M76" s="1220"/>
      <c r="N76" s="1220"/>
      <c r="AM76" s="1210"/>
      <c r="AN76" s="1221"/>
      <c r="AO76" s="1221"/>
      <c r="AP76" s="1221"/>
      <c r="AQ76" s="1221"/>
      <c r="AR76" s="1221"/>
      <c r="AS76" s="1221"/>
      <c r="AT76" s="1221"/>
      <c r="AU76" s="1221"/>
      <c r="AV76" s="1221"/>
      <c r="AW76" s="1221"/>
      <c r="AX76" s="1221"/>
      <c r="AY76" s="1221"/>
      <c r="AZ76" s="1221"/>
      <c r="BA76" s="1221"/>
      <c r="BB76" s="1221"/>
      <c r="BC76" s="1221"/>
      <c r="BD76" s="1221"/>
      <c r="BE76" s="1221"/>
      <c r="BF76" s="1221"/>
      <c r="BG76" s="1221"/>
      <c r="BH76" s="1221"/>
      <c r="BI76" s="1221"/>
      <c r="BJ76" s="1221"/>
      <c r="BK76" s="1221"/>
      <c r="BL76" s="1221"/>
      <c r="BM76" s="1221"/>
      <c r="BN76" s="1221"/>
      <c r="BO76" s="1221"/>
      <c r="BP76" s="1222"/>
      <c r="BQ76" s="1222"/>
      <c r="BR76" s="1222"/>
      <c r="BS76" s="1222"/>
      <c r="BT76" s="1222"/>
      <c r="BU76" s="1222"/>
      <c r="BV76" s="1222"/>
      <c r="BW76" s="1222"/>
      <c r="BX76" s="1222"/>
      <c r="BY76" s="1222"/>
      <c r="BZ76" s="1222"/>
      <c r="CA76" s="1222"/>
      <c r="CB76" s="1222"/>
      <c r="CC76" s="1222"/>
      <c r="CD76" s="1222"/>
      <c r="CE76" s="1222"/>
      <c r="CF76" s="1222"/>
      <c r="CG76" s="1222"/>
      <c r="CH76" s="1222"/>
      <c r="CI76" s="1222"/>
      <c r="CJ76" s="1222"/>
      <c r="CK76" s="1222"/>
      <c r="CL76" s="1222"/>
      <c r="CM76" s="1222"/>
      <c r="CN76" s="1222"/>
      <c r="CO76" s="1222"/>
      <c r="CP76" s="1222"/>
      <c r="CQ76" s="1222"/>
      <c r="CR76" s="1222"/>
      <c r="CS76" s="1222"/>
      <c r="CT76" s="1222"/>
      <c r="CU76" s="1222"/>
      <c r="CV76" s="1222"/>
      <c r="CW76" s="1222"/>
      <c r="CX76" s="1222"/>
      <c r="CY76" s="1222"/>
      <c r="CZ76" s="1222"/>
      <c r="DA76" s="1222"/>
      <c r="DB76" s="1222"/>
      <c r="DC76" s="1222"/>
    </row>
    <row r="77" spans="2:107" ht="13.2" x14ac:dyDescent="0.2">
      <c r="B77" s="251"/>
      <c r="G77" s="1211"/>
      <c r="H77" s="1211"/>
      <c r="I77" s="1211"/>
      <c r="J77" s="1211"/>
      <c r="K77" s="1238"/>
      <c r="L77" s="1238"/>
      <c r="M77" s="1238"/>
      <c r="N77" s="1238"/>
      <c r="AN77" s="1217" t="s">
        <v>640</v>
      </c>
      <c r="AO77" s="1217"/>
      <c r="AP77" s="1217"/>
      <c r="AQ77" s="1217"/>
      <c r="AR77" s="1217"/>
      <c r="AS77" s="1217"/>
      <c r="AT77" s="1217"/>
      <c r="AU77" s="1217"/>
      <c r="AV77" s="1217"/>
      <c r="AW77" s="1217"/>
      <c r="AX77" s="1217"/>
      <c r="AY77" s="1217"/>
      <c r="AZ77" s="1217"/>
      <c r="BA77" s="1217"/>
      <c r="BB77" s="1221" t="s">
        <v>638</v>
      </c>
      <c r="BC77" s="1221"/>
      <c r="BD77" s="1221"/>
      <c r="BE77" s="1221"/>
      <c r="BF77" s="1221"/>
      <c r="BG77" s="1221"/>
      <c r="BH77" s="1221"/>
      <c r="BI77" s="1221"/>
      <c r="BJ77" s="1221"/>
      <c r="BK77" s="1221"/>
      <c r="BL77" s="1221"/>
      <c r="BM77" s="1221"/>
      <c r="BN77" s="1221"/>
      <c r="BO77" s="1221"/>
      <c r="BP77" s="1222">
        <v>14</v>
      </c>
      <c r="BQ77" s="1222"/>
      <c r="BR77" s="1222"/>
      <c r="BS77" s="1222"/>
      <c r="BT77" s="1222"/>
      <c r="BU77" s="1222"/>
      <c r="BV77" s="1222"/>
      <c r="BW77" s="1222"/>
      <c r="BX77" s="1222">
        <v>11.4</v>
      </c>
      <c r="BY77" s="1222"/>
      <c r="BZ77" s="1222"/>
      <c r="CA77" s="1222"/>
      <c r="CB77" s="1222"/>
      <c r="CC77" s="1222"/>
      <c r="CD77" s="1222"/>
      <c r="CE77" s="1222"/>
      <c r="CF77" s="1222">
        <v>10.4</v>
      </c>
      <c r="CG77" s="1222"/>
      <c r="CH77" s="1222"/>
      <c r="CI77" s="1222"/>
      <c r="CJ77" s="1222"/>
      <c r="CK77" s="1222"/>
      <c r="CL77" s="1222"/>
      <c r="CM77" s="1222"/>
      <c r="CN77" s="1222">
        <v>10.9</v>
      </c>
      <c r="CO77" s="1222"/>
      <c r="CP77" s="1222"/>
      <c r="CQ77" s="1222"/>
      <c r="CR77" s="1222"/>
      <c r="CS77" s="1222"/>
      <c r="CT77" s="1222"/>
      <c r="CU77" s="1222"/>
      <c r="CV77" s="1222">
        <v>6.5</v>
      </c>
      <c r="CW77" s="1222"/>
      <c r="CX77" s="1222"/>
      <c r="CY77" s="1222"/>
      <c r="CZ77" s="1222"/>
      <c r="DA77" s="1222"/>
      <c r="DB77" s="1222"/>
      <c r="DC77" s="1222"/>
    </row>
    <row r="78" spans="2:107" ht="13.2" x14ac:dyDescent="0.2">
      <c r="B78" s="251"/>
      <c r="G78" s="1211"/>
      <c r="H78" s="1211"/>
      <c r="I78" s="1211"/>
      <c r="J78" s="1211"/>
      <c r="K78" s="1238"/>
      <c r="L78" s="1238"/>
      <c r="M78" s="1238"/>
      <c r="N78" s="1238"/>
      <c r="AN78" s="1217"/>
      <c r="AO78" s="1217"/>
      <c r="AP78" s="1217"/>
      <c r="AQ78" s="1217"/>
      <c r="AR78" s="1217"/>
      <c r="AS78" s="1217"/>
      <c r="AT78" s="1217"/>
      <c r="AU78" s="1217"/>
      <c r="AV78" s="1217"/>
      <c r="AW78" s="1217"/>
      <c r="AX78" s="1217"/>
      <c r="AY78" s="1217"/>
      <c r="AZ78" s="1217"/>
      <c r="BA78" s="1217"/>
      <c r="BB78" s="1221"/>
      <c r="BC78" s="1221"/>
      <c r="BD78" s="1221"/>
      <c r="BE78" s="1221"/>
      <c r="BF78" s="1221"/>
      <c r="BG78" s="1221"/>
      <c r="BH78" s="1221"/>
      <c r="BI78" s="1221"/>
      <c r="BJ78" s="1221"/>
      <c r="BK78" s="1221"/>
      <c r="BL78" s="1221"/>
      <c r="BM78" s="1221"/>
      <c r="BN78" s="1221"/>
      <c r="BO78" s="1221"/>
      <c r="BP78" s="1222"/>
      <c r="BQ78" s="1222"/>
      <c r="BR78" s="1222"/>
      <c r="BS78" s="1222"/>
      <c r="BT78" s="1222"/>
      <c r="BU78" s="1222"/>
      <c r="BV78" s="1222"/>
      <c r="BW78" s="1222"/>
      <c r="BX78" s="1222"/>
      <c r="BY78" s="1222"/>
      <c r="BZ78" s="1222"/>
      <c r="CA78" s="1222"/>
      <c r="CB78" s="1222"/>
      <c r="CC78" s="1222"/>
      <c r="CD78" s="1222"/>
      <c r="CE78" s="1222"/>
      <c r="CF78" s="1222"/>
      <c r="CG78" s="1222"/>
      <c r="CH78" s="1222"/>
      <c r="CI78" s="1222"/>
      <c r="CJ78" s="1222"/>
      <c r="CK78" s="1222"/>
      <c r="CL78" s="1222"/>
      <c r="CM78" s="1222"/>
      <c r="CN78" s="1222"/>
      <c r="CO78" s="1222"/>
      <c r="CP78" s="1222"/>
      <c r="CQ78" s="1222"/>
      <c r="CR78" s="1222"/>
      <c r="CS78" s="1222"/>
      <c r="CT78" s="1222"/>
      <c r="CU78" s="1222"/>
      <c r="CV78" s="1222"/>
      <c r="CW78" s="1222"/>
      <c r="CX78" s="1222"/>
      <c r="CY78" s="1222"/>
      <c r="CZ78" s="1222"/>
      <c r="DA78" s="1222"/>
      <c r="DB78" s="1222"/>
      <c r="DC78" s="1222"/>
    </row>
    <row r="79" spans="2:107" ht="13.2" x14ac:dyDescent="0.2">
      <c r="B79" s="251"/>
      <c r="G79" s="1211"/>
      <c r="H79" s="1211"/>
      <c r="I79" s="1224"/>
      <c r="J79" s="1224"/>
      <c r="K79" s="1239"/>
      <c r="L79" s="1239"/>
      <c r="M79" s="1239"/>
      <c r="N79" s="1239"/>
      <c r="AN79" s="1217"/>
      <c r="AO79" s="1217"/>
      <c r="AP79" s="1217"/>
      <c r="AQ79" s="1217"/>
      <c r="AR79" s="1217"/>
      <c r="AS79" s="1217"/>
      <c r="AT79" s="1217"/>
      <c r="AU79" s="1217"/>
      <c r="AV79" s="1217"/>
      <c r="AW79" s="1217"/>
      <c r="AX79" s="1217"/>
      <c r="AY79" s="1217"/>
      <c r="AZ79" s="1217"/>
      <c r="BA79" s="1217"/>
      <c r="BB79" s="1221" t="s">
        <v>643</v>
      </c>
      <c r="BC79" s="1221"/>
      <c r="BD79" s="1221"/>
      <c r="BE79" s="1221"/>
      <c r="BF79" s="1221"/>
      <c r="BG79" s="1221"/>
      <c r="BH79" s="1221"/>
      <c r="BI79" s="1221"/>
      <c r="BJ79" s="1221"/>
      <c r="BK79" s="1221"/>
      <c r="BL79" s="1221"/>
      <c r="BM79" s="1221"/>
      <c r="BN79" s="1221"/>
      <c r="BO79" s="1221"/>
      <c r="BP79" s="1222">
        <v>6.5</v>
      </c>
      <c r="BQ79" s="1222"/>
      <c r="BR79" s="1222"/>
      <c r="BS79" s="1222"/>
      <c r="BT79" s="1222"/>
      <c r="BU79" s="1222"/>
      <c r="BV79" s="1222"/>
      <c r="BW79" s="1222"/>
      <c r="BX79" s="1222">
        <v>6.7</v>
      </c>
      <c r="BY79" s="1222"/>
      <c r="BZ79" s="1222"/>
      <c r="CA79" s="1222"/>
      <c r="CB79" s="1222"/>
      <c r="CC79" s="1222"/>
      <c r="CD79" s="1222"/>
      <c r="CE79" s="1222"/>
      <c r="CF79" s="1222">
        <v>6.6</v>
      </c>
      <c r="CG79" s="1222"/>
      <c r="CH79" s="1222"/>
      <c r="CI79" s="1222"/>
      <c r="CJ79" s="1222"/>
      <c r="CK79" s="1222"/>
      <c r="CL79" s="1222"/>
      <c r="CM79" s="1222"/>
      <c r="CN79" s="1222">
        <v>5.9</v>
      </c>
      <c r="CO79" s="1222"/>
      <c r="CP79" s="1222"/>
      <c r="CQ79" s="1222"/>
      <c r="CR79" s="1222"/>
      <c r="CS79" s="1222"/>
      <c r="CT79" s="1222"/>
      <c r="CU79" s="1222"/>
      <c r="CV79" s="1222">
        <v>5.9</v>
      </c>
      <c r="CW79" s="1222"/>
      <c r="CX79" s="1222"/>
      <c r="CY79" s="1222"/>
      <c r="CZ79" s="1222"/>
      <c r="DA79" s="1222"/>
      <c r="DB79" s="1222"/>
      <c r="DC79" s="1222"/>
    </row>
    <row r="80" spans="2:107" ht="13.2" x14ac:dyDescent="0.2">
      <c r="B80" s="251"/>
      <c r="G80" s="1211"/>
      <c r="H80" s="1211"/>
      <c r="I80" s="1224"/>
      <c r="J80" s="1224"/>
      <c r="K80" s="1239"/>
      <c r="L80" s="1239"/>
      <c r="M80" s="1239"/>
      <c r="N80" s="1239"/>
      <c r="AN80" s="1217"/>
      <c r="AO80" s="1217"/>
      <c r="AP80" s="1217"/>
      <c r="AQ80" s="1217"/>
      <c r="AR80" s="1217"/>
      <c r="AS80" s="1217"/>
      <c r="AT80" s="1217"/>
      <c r="AU80" s="1217"/>
      <c r="AV80" s="1217"/>
      <c r="AW80" s="1217"/>
      <c r="AX80" s="1217"/>
      <c r="AY80" s="1217"/>
      <c r="AZ80" s="1217"/>
      <c r="BA80" s="1217"/>
      <c r="BB80" s="1221"/>
      <c r="BC80" s="1221"/>
      <c r="BD80" s="1221"/>
      <c r="BE80" s="1221"/>
      <c r="BF80" s="1221"/>
      <c r="BG80" s="1221"/>
      <c r="BH80" s="1221"/>
      <c r="BI80" s="1221"/>
      <c r="BJ80" s="1221"/>
      <c r="BK80" s="1221"/>
      <c r="BL80" s="1221"/>
      <c r="BM80" s="1221"/>
      <c r="BN80" s="1221"/>
      <c r="BO80" s="1221"/>
      <c r="BP80" s="1222"/>
      <c r="BQ80" s="1222"/>
      <c r="BR80" s="1222"/>
      <c r="BS80" s="1222"/>
      <c r="BT80" s="1222"/>
      <c r="BU80" s="1222"/>
      <c r="BV80" s="1222"/>
      <c r="BW80" s="1222"/>
      <c r="BX80" s="1222"/>
      <c r="BY80" s="1222"/>
      <c r="BZ80" s="1222"/>
      <c r="CA80" s="1222"/>
      <c r="CB80" s="1222"/>
      <c r="CC80" s="1222"/>
      <c r="CD80" s="1222"/>
      <c r="CE80" s="1222"/>
      <c r="CF80" s="1222"/>
      <c r="CG80" s="1222"/>
      <c r="CH80" s="1222"/>
      <c r="CI80" s="1222"/>
      <c r="CJ80" s="1222"/>
      <c r="CK80" s="1222"/>
      <c r="CL80" s="1222"/>
      <c r="CM80" s="1222"/>
      <c r="CN80" s="1222"/>
      <c r="CO80" s="1222"/>
      <c r="CP80" s="1222"/>
      <c r="CQ80" s="1222"/>
      <c r="CR80" s="1222"/>
      <c r="CS80" s="1222"/>
      <c r="CT80" s="1222"/>
      <c r="CU80" s="1222"/>
      <c r="CV80" s="1222"/>
      <c r="CW80" s="1222"/>
      <c r="CX80" s="1222"/>
      <c r="CY80" s="1222"/>
      <c r="CZ80" s="1222"/>
      <c r="DA80" s="1222"/>
      <c r="DB80" s="1222"/>
      <c r="DC80" s="1222"/>
    </row>
    <row r="81" spans="2:109" ht="13.2" x14ac:dyDescent="0.2">
      <c r="B81" s="251"/>
    </row>
    <row r="82" spans="2:109" ht="16.2" x14ac:dyDescent="0.2">
      <c r="B82" s="251"/>
      <c r="K82" s="1240"/>
      <c r="L82" s="1240"/>
      <c r="M82" s="1240"/>
      <c r="N82" s="1240"/>
      <c r="AQ82" s="1240"/>
      <c r="AR82" s="1240"/>
      <c r="AS82" s="1240"/>
      <c r="AT82" s="1240"/>
      <c r="BC82" s="1240"/>
      <c r="BD82" s="1240"/>
      <c r="BE82" s="1240"/>
      <c r="BF82" s="1240"/>
      <c r="BO82" s="1240"/>
      <c r="BP82" s="1240"/>
      <c r="BQ82" s="1240"/>
      <c r="BR82" s="1240"/>
      <c r="CA82" s="1240"/>
      <c r="CB82" s="1240"/>
      <c r="CC82" s="1240"/>
      <c r="CD82" s="1240"/>
      <c r="CM82" s="1240"/>
      <c r="CN82" s="1240"/>
      <c r="CO82" s="1240"/>
      <c r="CP82" s="1240"/>
      <c r="CY82" s="1240"/>
      <c r="CZ82" s="1240"/>
      <c r="DA82" s="1240"/>
      <c r="DB82" s="1240"/>
      <c r="DC82" s="1240"/>
    </row>
    <row r="83" spans="2:109" ht="13.2" x14ac:dyDescent="0.2">
      <c r="B83" s="332"/>
      <c r="C83" s="303"/>
      <c r="D83" s="303"/>
      <c r="E83" s="303"/>
      <c r="F83" s="303"/>
      <c r="G83" s="303"/>
      <c r="H83" s="303"/>
      <c r="I83" s="303"/>
      <c r="J83" s="303"/>
      <c r="K83" s="303"/>
      <c r="L83" s="303"/>
      <c r="M83" s="303"/>
      <c r="N83" s="303"/>
      <c r="O83" s="303"/>
      <c r="P83" s="303"/>
      <c r="Q83" s="303"/>
      <c r="R83" s="303"/>
      <c r="S83" s="303"/>
      <c r="T83" s="303"/>
      <c r="U83" s="303"/>
      <c r="V83" s="303"/>
      <c r="W83" s="303"/>
      <c r="X83" s="303"/>
      <c r="Y83" s="303"/>
      <c r="Z83" s="303"/>
      <c r="AA83" s="303"/>
      <c r="AB83" s="303"/>
      <c r="AC83" s="303"/>
      <c r="AD83" s="303"/>
      <c r="AE83" s="303"/>
      <c r="AF83" s="303"/>
      <c r="AG83" s="303"/>
      <c r="AH83" s="303"/>
      <c r="AI83" s="303"/>
      <c r="AJ83" s="303"/>
      <c r="AK83" s="303"/>
      <c r="AL83" s="303"/>
      <c r="AM83" s="303"/>
      <c r="AN83" s="303"/>
      <c r="AO83" s="303"/>
      <c r="AP83" s="303"/>
      <c r="AQ83" s="303"/>
      <c r="AR83" s="303"/>
      <c r="AS83" s="303"/>
      <c r="AT83" s="303"/>
      <c r="AU83" s="303"/>
      <c r="AV83" s="303"/>
      <c r="AW83" s="303"/>
      <c r="AX83" s="303"/>
      <c r="AY83" s="303"/>
      <c r="AZ83" s="303"/>
      <c r="BA83" s="303"/>
      <c r="BB83" s="303"/>
      <c r="BC83" s="303"/>
      <c r="BD83" s="303"/>
      <c r="BE83" s="303"/>
      <c r="BF83" s="303"/>
      <c r="BG83" s="303"/>
      <c r="BH83" s="303"/>
      <c r="BI83" s="303"/>
      <c r="BJ83" s="303"/>
      <c r="BK83" s="303"/>
      <c r="BL83" s="303"/>
      <c r="BM83" s="303"/>
      <c r="BN83" s="303"/>
      <c r="BO83" s="303"/>
      <c r="BP83" s="303"/>
      <c r="BQ83" s="303"/>
      <c r="BR83" s="303"/>
      <c r="BS83" s="303"/>
      <c r="BT83" s="303"/>
      <c r="BU83" s="303"/>
      <c r="BV83" s="303"/>
      <c r="BW83" s="303"/>
      <c r="BX83" s="303"/>
      <c r="BY83" s="303"/>
      <c r="BZ83" s="303"/>
      <c r="CA83" s="303"/>
      <c r="CB83" s="303"/>
      <c r="CC83" s="303"/>
      <c r="CD83" s="303"/>
      <c r="CE83" s="303"/>
      <c r="CF83" s="303"/>
      <c r="CG83" s="303"/>
      <c r="CH83" s="303"/>
      <c r="CI83" s="303"/>
      <c r="CJ83" s="303"/>
      <c r="CK83" s="303"/>
      <c r="CL83" s="303"/>
      <c r="CM83" s="303"/>
      <c r="CN83" s="303"/>
      <c r="CO83" s="303"/>
      <c r="CP83" s="303"/>
      <c r="CQ83" s="303"/>
      <c r="CR83" s="303"/>
      <c r="CS83" s="303"/>
      <c r="CT83" s="303"/>
      <c r="CU83" s="303"/>
      <c r="CV83" s="303"/>
      <c r="CW83" s="303"/>
      <c r="CX83" s="303"/>
      <c r="CY83" s="303"/>
      <c r="CZ83" s="303"/>
      <c r="DA83" s="303"/>
      <c r="DB83" s="303"/>
      <c r="DC83" s="303"/>
      <c r="DD83" s="333"/>
    </row>
    <row r="84" spans="2:109" ht="13.2" x14ac:dyDescent="0.2">
      <c r="DD84" s="247"/>
      <c r="DE84" s="247"/>
    </row>
    <row r="85" spans="2:109" ht="13.2" x14ac:dyDescent="0.2">
      <c r="DD85" s="247"/>
      <c r="DE85" s="247"/>
    </row>
  </sheetData>
  <sheetProtection algorithmName="SHA-512" hashValue="MYiSjbg8njIVK5RLmxP+P8M9xbqBpPRGKTP0WhARTYPK6kC4VmG5tpj42/8f69Oop4xdQZ3g31R/Gv3cm4fZMQ==" saltValue="Q9HTRuXDJNy/T6WyzXD+7Q=="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7CB1B3-6244-453B-98E9-6D6E9AA86151}">
  <sheetPr>
    <pageSetUpPr fitToPage="1"/>
  </sheetPr>
  <dimension ref="A1:DR125"/>
  <sheetViews>
    <sheetView showGridLines="0" zoomScaleNormal="100" zoomScaleSheetLayoutView="70" workbookViewId="0"/>
  </sheetViews>
  <sheetFormatPr defaultColWidth="0" defaultRowHeight="13.5" customHeight="1" zeroHeight="1" x14ac:dyDescent="0.2"/>
  <cols>
    <col min="1" max="34" width="2.44140625" style="246" customWidth="1"/>
    <col min="35" max="122" width="2.44140625" style="245" customWidth="1"/>
    <col min="123" max="16384" width="2.44140625" style="245" hidden="1"/>
  </cols>
  <sheetData>
    <row r="1" spans="1:34" ht="13.5" customHeight="1" x14ac:dyDescent="0.2">
      <c r="A1" s="245"/>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c r="AD1" s="245"/>
      <c r="AE1" s="245"/>
      <c r="AF1" s="245"/>
      <c r="AG1" s="245"/>
      <c r="AH1" s="245"/>
    </row>
    <row r="2" spans="1:34" ht="13.2" x14ac:dyDescent="0.2">
      <c r="S2" s="245"/>
      <c r="AH2" s="245"/>
    </row>
    <row r="3" spans="1:34" ht="13.2" x14ac:dyDescent="0.2">
      <c r="C3" s="245"/>
      <c r="D3" s="245"/>
      <c r="E3" s="245"/>
      <c r="F3" s="245"/>
      <c r="G3" s="245"/>
      <c r="H3" s="245"/>
      <c r="I3" s="245"/>
      <c r="J3" s="245"/>
      <c r="K3" s="245"/>
      <c r="L3" s="245"/>
      <c r="M3" s="245"/>
      <c r="N3" s="245"/>
      <c r="O3" s="245"/>
      <c r="P3" s="245"/>
      <c r="Q3" s="245"/>
      <c r="R3" s="245"/>
      <c r="S3" s="245"/>
      <c r="U3" s="245"/>
      <c r="V3" s="245"/>
      <c r="W3" s="245"/>
      <c r="X3" s="245"/>
      <c r="Y3" s="245"/>
      <c r="Z3" s="245"/>
      <c r="AA3" s="245"/>
      <c r="AB3" s="245"/>
      <c r="AC3" s="245"/>
      <c r="AD3" s="245"/>
      <c r="AE3" s="245"/>
      <c r="AF3" s="245"/>
      <c r="AG3" s="245"/>
      <c r="AH3" s="245"/>
    </row>
    <row r="4" spans="1:34" ht="13.2" x14ac:dyDescent="0.2"/>
    <row r="5" spans="1:34" ht="13.2" x14ac:dyDescent="0.2"/>
    <row r="6" spans="1:34" ht="13.2" x14ac:dyDescent="0.2"/>
    <row r="7" spans="1:34" ht="13.2" x14ac:dyDescent="0.2"/>
    <row r="8" spans="1:34" ht="13.2" x14ac:dyDescent="0.2"/>
    <row r="9" spans="1:34" ht="13.2" x14ac:dyDescent="0.2">
      <c r="AH9" s="245"/>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245"/>
    </row>
    <row r="18" spans="12:34" ht="13.2" x14ac:dyDescent="0.2"/>
    <row r="19" spans="12:34" ht="13.2" x14ac:dyDescent="0.2"/>
    <row r="20" spans="12:34" ht="13.2" x14ac:dyDescent="0.2">
      <c r="AH20" s="245"/>
    </row>
    <row r="21" spans="12:34" ht="13.2" x14ac:dyDescent="0.2">
      <c r="AH21" s="245"/>
    </row>
    <row r="22" spans="12:34" ht="13.2" x14ac:dyDescent="0.2"/>
    <row r="23" spans="12:34" ht="13.2" x14ac:dyDescent="0.2"/>
    <row r="24" spans="12:34" ht="13.2" x14ac:dyDescent="0.2">
      <c r="Q24" s="245"/>
    </row>
    <row r="25" spans="12:34" ht="13.2" x14ac:dyDescent="0.2"/>
    <row r="26" spans="12:34" ht="13.2" x14ac:dyDescent="0.2"/>
    <row r="27" spans="12:34" ht="13.2" x14ac:dyDescent="0.2"/>
    <row r="28" spans="12:34" ht="13.2" x14ac:dyDescent="0.2">
      <c r="O28" s="245"/>
      <c r="T28" s="245"/>
      <c r="AH28" s="245"/>
    </row>
    <row r="29" spans="12:34" ht="13.2" x14ac:dyDescent="0.2"/>
    <row r="30" spans="12:34" ht="13.2" x14ac:dyDescent="0.2"/>
    <row r="31" spans="12:34" ht="13.2" x14ac:dyDescent="0.2">
      <c r="Q31" s="245"/>
    </row>
    <row r="32" spans="12:34" ht="13.2" x14ac:dyDescent="0.2">
      <c r="L32" s="245"/>
    </row>
    <row r="33" spans="2:34" ht="13.2" x14ac:dyDescent="0.2">
      <c r="C33" s="245"/>
      <c r="E33" s="245"/>
      <c r="G33" s="245"/>
      <c r="I33" s="245"/>
      <c r="X33" s="245"/>
    </row>
    <row r="34" spans="2:34" ht="13.2" x14ac:dyDescent="0.2">
      <c r="B34" s="245"/>
      <c r="P34" s="245"/>
      <c r="R34" s="245"/>
      <c r="T34" s="245"/>
    </row>
    <row r="35" spans="2:34" ht="13.2" x14ac:dyDescent="0.2">
      <c r="D35" s="245"/>
      <c r="W35" s="245"/>
      <c r="AC35" s="245"/>
      <c r="AD35" s="245"/>
      <c r="AE35" s="245"/>
      <c r="AF35" s="245"/>
      <c r="AG35" s="245"/>
      <c r="AH35" s="245"/>
    </row>
    <row r="36" spans="2:34" ht="13.2" x14ac:dyDescent="0.2">
      <c r="H36" s="245"/>
      <c r="J36" s="245"/>
      <c r="K36" s="245"/>
      <c r="M36" s="245"/>
      <c r="Y36" s="245"/>
      <c r="Z36" s="245"/>
      <c r="AA36" s="245"/>
      <c r="AB36" s="245"/>
      <c r="AC36" s="245"/>
      <c r="AD36" s="245"/>
      <c r="AE36" s="245"/>
      <c r="AF36" s="245"/>
      <c r="AG36" s="245"/>
      <c r="AH36" s="245"/>
    </row>
    <row r="37" spans="2:34" ht="13.2" x14ac:dyDescent="0.2">
      <c r="AH37" s="245"/>
    </row>
    <row r="38" spans="2:34" ht="13.2" x14ac:dyDescent="0.2">
      <c r="AG38" s="245"/>
      <c r="AH38" s="245"/>
    </row>
    <row r="39" spans="2:34" ht="13.2" x14ac:dyDescent="0.2"/>
    <row r="40" spans="2:34" ht="13.2" x14ac:dyDescent="0.2">
      <c r="X40" s="245"/>
    </row>
    <row r="41" spans="2:34" ht="13.2" x14ac:dyDescent="0.2">
      <c r="R41" s="245"/>
    </row>
    <row r="42" spans="2:34" ht="13.2" x14ac:dyDescent="0.2">
      <c r="W42" s="245"/>
    </row>
    <row r="43" spans="2:34" ht="13.2" x14ac:dyDescent="0.2">
      <c r="Y43" s="245"/>
      <c r="Z43" s="245"/>
      <c r="AA43" s="245"/>
      <c r="AB43" s="245"/>
      <c r="AC43" s="245"/>
      <c r="AD43" s="245"/>
      <c r="AE43" s="245"/>
      <c r="AF43" s="245"/>
      <c r="AG43" s="245"/>
      <c r="AH43" s="245"/>
    </row>
    <row r="44" spans="2:34" ht="13.2" x14ac:dyDescent="0.2">
      <c r="AH44" s="245"/>
    </row>
    <row r="45" spans="2:34" ht="13.2" x14ac:dyDescent="0.2">
      <c r="X45" s="245"/>
    </row>
    <row r="46" spans="2:34" ht="13.2" x14ac:dyDescent="0.2"/>
    <row r="47" spans="2:34" ht="13.2" x14ac:dyDescent="0.2"/>
    <row r="48" spans="2:34" ht="13.2" x14ac:dyDescent="0.2">
      <c r="W48" s="245"/>
      <c r="Y48" s="245"/>
      <c r="Z48" s="245"/>
      <c r="AA48" s="245"/>
      <c r="AB48" s="245"/>
      <c r="AC48" s="245"/>
      <c r="AD48" s="245"/>
      <c r="AE48" s="245"/>
      <c r="AF48" s="245"/>
      <c r="AG48" s="245"/>
      <c r="AH48" s="245"/>
    </row>
    <row r="49" spans="28:34" ht="13.2" x14ac:dyDescent="0.2"/>
    <row r="50" spans="28:34" ht="13.2" x14ac:dyDescent="0.2">
      <c r="AE50" s="245"/>
      <c r="AF50" s="245"/>
      <c r="AG50" s="245"/>
      <c r="AH50" s="245"/>
    </row>
    <row r="51" spans="28:34" ht="13.2" x14ac:dyDescent="0.2">
      <c r="AC51" s="245"/>
      <c r="AD51" s="245"/>
      <c r="AE51" s="245"/>
      <c r="AF51" s="245"/>
      <c r="AG51" s="245"/>
      <c r="AH51" s="245"/>
    </row>
    <row r="52" spans="28:34" ht="13.2" x14ac:dyDescent="0.2"/>
    <row r="53" spans="28:34" ht="13.2" x14ac:dyDescent="0.2">
      <c r="AF53" s="245"/>
      <c r="AG53" s="245"/>
      <c r="AH53" s="245"/>
    </row>
    <row r="54" spans="28:34" ht="13.2" x14ac:dyDescent="0.2">
      <c r="AH54" s="245"/>
    </row>
    <row r="55" spans="28:34" ht="13.2" x14ac:dyDescent="0.2"/>
    <row r="56" spans="28:34" ht="13.2" x14ac:dyDescent="0.2">
      <c r="AB56" s="245"/>
      <c r="AC56" s="245"/>
      <c r="AD56" s="245"/>
      <c r="AE56" s="245"/>
      <c r="AF56" s="245"/>
      <c r="AG56" s="245"/>
      <c r="AH56" s="245"/>
    </row>
    <row r="57" spans="28:34" ht="13.2" x14ac:dyDescent="0.2">
      <c r="AH57" s="245"/>
    </row>
    <row r="58" spans="28:34" ht="13.2" x14ac:dyDescent="0.2">
      <c r="AH58" s="245"/>
    </row>
    <row r="59" spans="28:34" ht="13.2" x14ac:dyDescent="0.2"/>
    <row r="60" spans="28:34" ht="13.2" x14ac:dyDescent="0.2"/>
    <row r="61" spans="28:34" ht="13.2" x14ac:dyDescent="0.2"/>
    <row r="62" spans="28:34" ht="13.2" x14ac:dyDescent="0.2"/>
    <row r="63" spans="28:34" ht="13.2" x14ac:dyDescent="0.2">
      <c r="AH63" s="245"/>
    </row>
    <row r="64" spans="28:34" ht="13.2" x14ac:dyDescent="0.2">
      <c r="AG64" s="245"/>
      <c r="AH64" s="245"/>
    </row>
    <row r="65" spans="28:34" ht="13.2" x14ac:dyDescent="0.2"/>
    <row r="66" spans="28:34" ht="13.2" x14ac:dyDescent="0.2"/>
    <row r="67" spans="28:34" ht="13.2" x14ac:dyDescent="0.2"/>
    <row r="68" spans="28:34" ht="13.2" x14ac:dyDescent="0.2">
      <c r="AB68" s="245"/>
      <c r="AC68" s="245"/>
      <c r="AD68" s="245"/>
      <c r="AE68" s="245"/>
      <c r="AF68" s="245"/>
      <c r="AG68" s="245"/>
      <c r="AH68" s="245"/>
    </row>
    <row r="69" spans="28:34" ht="13.2" x14ac:dyDescent="0.2">
      <c r="AF69" s="245"/>
      <c r="AG69" s="245"/>
      <c r="AH69" s="245"/>
    </row>
    <row r="70" spans="28:34" ht="13.2" x14ac:dyDescent="0.2"/>
    <row r="71" spans="28:34" ht="13.2" x14ac:dyDescent="0.2"/>
    <row r="72" spans="28:34" ht="13.2" x14ac:dyDescent="0.2"/>
    <row r="73" spans="28:34" ht="13.2" x14ac:dyDescent="0.2"/>
    <row r="74" spans="28:34" ht="13.2" x14ac:dyDescent="0.2"/>
    <row r="75" spans="28:34" ht="13.2" x14ac:dyDescent="0.2">
      <c r="AH75" s="245"/>
    </row>
    <row r="76" spans="28:34" ht="13.2" x14ac:dyDescent="0.2">
      <c r="AF76" s="245"/>
      <c r="AG76" s="245"/>
      <c r="AH76" s="245"/>
    </row>
    <row r="77" spans="28:34" ht="13.2" x14ac:dyDescent="0.2">
      <c r="AG77" s="245"/>
      <c r="AH77" s="245"/>
    </row>
    <row r="78" spans="28:34" ht="13.2" x14ac:dyDescent="0.2"/>
    <row r="79" spans="28:34" ht="13.2" x14ac:dyDescent="0.2"/>
    <row r="80" spans="28:34" ht="13.2" x14ac:dyDescent="0.2"/>
    <row r="81" spans="25:34" ht="13.2" x14ac:dyDescent="0.2"/>
    <row r="82" spans="25:34" ht="13.2" x14ac:dyDescent="0.2">
      <c r="Y82" s="245"/>
    </row>
    <row r="83" spans="25:34" ht="13.2" x14ac:dyDescent="0.2">
      <c r="Y83" s="245"/>
      <c r="Z83" s="245"/>
      <c r="AA83" s="245"/>
      <c r="AB83" s="245"/>
      <c r="AC83" s="245"/>
      <c r="AD83" s="245"/>
      <c r="AE83" s="245"/>
      <c r="AF83" s="245"/>
      <c r="AG83" s="245"/>
      <c r="AH83" s="245"/>
    </row>
    <row r="84" spans="25:34" ht="13.2" x14ac:dyDescent="0.2"/>
    <row r="85" spans="25:34" ht="13.2" x14ac:dyDescent="0.2"/>
    <row r="86" spans="25:34" ht="13.2" x14ac:dyDescent="0.2"/>
    <row r="87" spans="25:34" ht="13.2" x14ac:dyDescent="0.2"/>
    <row r="88" spans="25:34" ht="13.2" x14ac:dyDescent="0.2">
      <c r="AH88" s="245"/>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45"/>
      <c r="AG94" s="245"/>
      <c r="AH94" s="245"/>
    </row>
    <row r="95" spans="25:34" ht="13.5" customHeight="1" x14ac:dyDescent="0.2">
      <c r="AH95" s="245"/>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45"/>
    </row>
    <row r="102" spans="33:34" ht="13.5" customHeight="1" x14ac:dyDescent="0.2"/>
    <row r="103" spans="33:34" ht="13.5" customHeight="1" x14ac:dyDescent="0.2"/>
    <row r="104" spans="33:34" ht="13.5" customHeight="1" x14ac:dyDescent="0.2">
      <c r="AG104" s="245"/>
      <c r="AH104" s="245"/>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45"/>
    </row>
    <row r="117" spans="34:122" ht="13.5" customHeight="1" x14ac:dyDescent="0.2"/>
    <row r="118" spans="34:122" ht="13.5" customHeight="1" x14ac:dyDescent="0.2"/>
    <row r="119" spans="34:122" ht="13.5" customHeight="1" x14ac:dyDescent="0.2"/>
    <row r="120" spans="34:122" ht="13.5" customHeight="1" x14ac:dyDescent="0.2">
      <c r="AH120" s="245"/>
    </row>
    <row r="121" spans="34:122" ht="13.5" customHeight="1" x14ac:dyDescent="0.2">
      <c r="AH121" s="245"/>
    </row>
    <row r="122" spans="34:122" ht="13.5" customHeight="1" x14ac:dyDescent="0.2"/>
    <row r="123" spans="34:122" ht="13.5" customHeight="1" x14ac:dyDescent="0.2"/>
    <row r="124" spans="34:122" ht="13.5" customHeight="1" x14ac:dyDescent="0.2"/>
    <row r="125" spans="34:122" ht="13.5" customHeight="1" x14ac:dyDescent="0.2">
      <c r="DR125" s="245" t="s">
        <v>535</v>
      </c>
    </row>
  </sheetData>
  <sheetProtection algorithmName="SHA-512" hashValue="vnjSfGBVrGE2AG0JIvjIXtcyrfP8EPgetsZfO5kVOvK8xYuXYqRt5TmcJD9dC/yo2fEg3l6cBNpeVwAeYYKZYw==" saltValue="xqnIQGvd+Btr8GZ1riBlp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58B5F4-1CE0-4C13-9458-A24145B4586F}">
  <sheetPr>
    <pageSetUpPr fitToPage="1"/>
  </sheetPr>
  <dimension ref="A1:DR125"/>
  <sheetViews>
    <sheetView showGridLines="0" zoomScaleNormal="100" zoomScaleSheetLayoutView="55" workbookViewId="0"/>
  </sheetViews>
  <sheetFormatPr defaultColWidth="0" defaultRowHeight="13.5" customHeight="1" zeroHeight="1" x14ac:dyDescent="0.2"/>
  <cols>
    <col min="1" max="34" width="2.44140625" style="246" customWidth="1"/>
    <col min="35" max="122" width="2.44140625" style="245" customWidth="1"/>
    <col min="123" max="16384" width="2.44140625" style="245" hidden="1"/>
  </cols>
  <sheetData>
    <row r="1" spans="2:34" ht="13.5" customHeight="1" x14ac:dyDescent="0.2">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c r="AD1" s="245"/>
      <c r="AE1" s="245"/>
      <c r="AF1" s="245"/>
      <c r="AG1" s="245"/>
      <c r="AH1" s="245"/>
    </row>
    <row r="2" spans="2:34" ht="13.2" x14ac:dyDescent="0.2">
      <c r="S2" s="245"/>
      <c r="AH2" s="245"/>
    </row>
    <row r="3" spans="2:34" ht="13.2" x14ac:dyDescent="0.2">
      <c r="C3" s="245"/>
      <c r="D3" s="245"/>
      <c r="E3" s="245"/>
      <c r="F3" s="245"/>
      <c r="G3" s="245"/>
      <c r="H3" s="245"/>
      <c r="I3" s="245"/>
      <c r="J3" s="245"/>
      <c r="K3" s="245"/>
      <c r="L3" s="245"/>
      <c r="M3" s="245"/>
      <c r="N3" s="245"/>
      <c r="O3" s="245"/>
      <c r="P3" s="245"/>
      <c r="Q3" s="245"/>
      <c r="R3" s="245"/>
      <c r="S3" s="245"/>
      <c r="U3" s="245"/>
      <c r="V3" s="245"/>
      <c r="W3" s="245"/>
      <c r="X3" s="245"/>
      <c r="Y3" s="245"/>
      <c r="Z3" s="245"/>
      <c r="AA3" s="245"/>
      <c r="AB3" s="245"/>
      <c r="AC3" s="245"/>
      <c r="AD3" s="245"/>
      <c r="AE3" s="245"/>
      <c r="AF3" s="245"/>
      <c r="AG3" s="245"/>
      <c r="AH3" s="245"/>
    </row>
    <row r="4" spans="2:34" ht="13.2" x14ac:dyDescent="0.2"/>
    <row r="5" spans="2:34" ht="13.2" x14ac:dyDescent="0.2"/>
    <row r="6" spans="2:34" ht="13.2" x14ac:dyDescent="0.2"/>
    <row r="7" spans="2:34" ht="13.2" x14ac:dyDescent="0.2"/>
    <row r="8" spans="2:34" ht="13.2" x14ac:dyDescent="0.2"/>
    <row r="9" spans="2:34" ht="13.2" x14ac:dyDescent="0.2">
      <c r="AH9" s="245"/>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45"/>
    </row>
    <row r="18" spans="12:34" ht="13.2" x14ac:dyDescent="0.2"/>
    <row r="19" spans="12:34" ht="13.2" x14ac:dyDescent="0.2"/>
    <row r="20" spans="12:34" ht="13.2" x14ac:dyDescent="0.2">
      <c r="AH20" s="245"/>
    </row>
    <row r="21" spans="12:34" ht="13.2" x14ac:dyDescent="0.2">
      <c r="AH21" s="245"/>
    </row>
    <row r="22" spans="12:34" ht="13.2" x14ac:dyDescent="0.2"/>
    <row r="23" spans="12:34" ht="13.2" x14ac:dyDescent="0.2"/>
    <row r="24" spans="12:34" ht="13.2" x14ac:dyDescent="0.2">
      <c r="Q24" s="245"/>
    </row>
    <row r="25" spans="12:34" ht="13.2" x14ac:dyDescent="0.2"/>
    <row r="26" spans="12:34" ht="13.2" x14ac:dyDescent="0.2"/>
    <row r="27" spans="12:34" ht="13.2" x14ac:dyDescent="0.2"/>
    <row r="28" spans="12:34" ht="13.2" x14ac:dyDescent="0.2">
      <c r="O28" s="245"/>
      <c r="T28" s="245"/>
      <c r="AH28" s="245"/>
    </row>
    <row r="29" spans="12:34" ht="13.2" x14ac:dyDescent="0.2"/>
    <row r="30" spans="12:34" ht="13.2" x14ac:dyDescent="0.2"/>
    <row r="31" spans="12:34" ht="13.2" x14ac:dyDescent="0.2">
      <c r="Q31" s="245"/>
    </row>
    <row r="32" spans="12:34" ht="13.2" x14ac:dyDescent="0.2">
      <c r="L32" s="245"/>
    </row>
    <row r="33" spans="2:34" ht="13.2" x14ac:dyDescent="0.2">
      <c r="C33" s="245"/>
      <c r="E33" s="245"/>
      <c r="G33" s="245"/>
      <c r="I33" s="245"/>
      <c r="X33" s="245"/>
    </row>
    <row r="34" spans="2:34" ht="13.2" x14ac:dyDescent="0.2">
      <c r="B34" s="245"/>
      <c r="P34" s="245"/>
      <c r="R34" s="245"/>
      <c r="T34" s="245"/>
    </row>
    <row r="35" spans="2:34" ht="13.2" x14ac:dyDescent="0.2">
      <c r="D35" s="245"/>
      <c r="W35" s="245"/>
      <c r="AC35" s="245"/>
      <c r="AD35" s="245"/>
      <c r="AE35" s="245"/>
      <c r="AF35" s="245"/>
      <c r="AG35" s="245"/>
      <c r="AH35" s="245"/>
    </row>
    <row r="36" spans="2:34" ht="13.2" x14ac:dyDescent="0.2">
      <c r="H36" s="245"/>
      <c r="J36" s="245"/>
      <c r="K36" s="245"/>
      <c r="M36" s="245"/>
      <c r="Y36" s="245"/>
      <c r="Z36" s="245"/>
      <c r="AA36" s="245"/>
      <c r="AB36" s="245"/>
      <c r="AC36" s="245"/>
      <c r="AD36" s="245"/>
      <c r="AE36" s="245"/>
      <c r="AF36" s="245"/>
      <c r="AG36" s="245"/>
      <c r="AH36" s="245"/>
    </row>
    <row r="37" spans="2:34" ht="13.2" x14ac:dyDescent="0.2">
      <c r="AH37" s="245"/>
    </row>
    <row r="38" spans="2:34" ht="13.2" x14ac:dyDescent="0.2">
      <c r="AG38" s="245"/>
      <c r="AH38" s="245"/>
    </row>
    <row r="39" spans="2:34" ht="13.2" x14ac:dyDescent="0.2"/>
    <row r="40" spans="2:34" ht="13.2" x14ac:dyDescent="0.2">
      <c r="X40" s="245"/>
    </row>
    <row r="41" spans="2:34" ht="13.2" x14ac:dyDescent="0.2">
      <c r="R41" s="245"/>
    </row>
    <row r="42" spans="2:34" ht="13.2" x14ac:dyDescent="0.2">
      <c r="W42" s="245"/>
    </row>
    <row r="43" spans="2:34" ht="13.2" x14ac:dyDescent="0.2">
      <c r="Y43" s="245"/>
      <c r="Z43" s="245"/>
      <c r="AA43" s="245"/>
      <c r="AB43" s="245"/>
      <c r="AC43" s="245"/>
      <c r="AD43" s="245"/>
      <c r="AE43" s="245"/>
      <c r="AF43" s="245"/>
      <c r="AG43" s="245"/>
      <c r="AH43" s="245"/>
    </row>
    <row r="44" spans="2:34" ht="13.2" x14ac:dyDescent="0.2">
      <c r="AH44" s="245"/>
    </row>
    <row r="45" spans="2:34" ht="13.2" x14ac:dyDescent="0.2">
      <c r="X45" s="245"/>
    </row>
    <row r="46" spans="2:34" ht="13.2" x14ac:dyDescent="0.2"/>
    <row r="47" spans="2:34" ht="13.2" x14ac:dyDescent="0.2"/>
    <row r="48" spans="2:34" ht="13.2" x14ac:dyDescent="0.2">
      <c r="W48" s="245"/>
      <c r="Y48" s="245"/>
      <c r="Z48" s="245"/>
      <c r="AA48" s="245"/>
      <c r="AB48" s="245"/>
      <c r="AC48" s="245"/>
      <c r="AD48" s="245"/>
      <c r="AE48" s="245"/>
      <c r="AF48" s="245"/>
      <c r="AG48" s="245"/>
      <c r="AH48" s="245"/>
    </row>
    <row r="49" spans="28:34" ht="13.2" x14ac:dyDescent="0.2"/>
    <row r="50" spans="28:34" ht="13.2" x14ac:dyDescent="0.2">
      <c r="AE50" s="245"/>
      <c r="AF50" s="245"/>
      <c r="AG50" s="245"/>
      <c r="AH50" s="245"/>
    </row>
    <row r="51" spans="28:34" ht="13.2" x14ac:dyDescent="0.2">
      <c r="AC51" s="245"/>
      <c r="AD51" s="245"/>
      <c r="AE51" s="245"/>
      <c r="AF51" s="245"/>
      <c r="AG51" s="245"/>
      <c r="AH51" s="245"/>
    </row>
    <row r="52" spans="28:34" ht="13.2" x14ac:dyDescent="0.2"/>
    <row r="53" spans="28:34" ht="13.2" x14ac:dyDescent="0.2">
      <c r="AF53" s="245"/>
      <c r="AG53" s="245"/>
      <c r="AH53" s="245"/>
    </row>
    <row r="54" spans="28:34" ht="13.2" x14ac:dyDescent="0.2">
      <c r="AH54" s="245"/>
    </row>
    <row r="55" spans="28:34" ht="13.2" x14ac:dyDescent="0.2"/>
    <row r="56" spans="28:34" ht="13.2" x14ac:dyDescent="0.2">
      <c r="AB56" s="245"/>
      <c r="AC56" s="245"/>
      <c r="AD56" s="245"/>
      <c r="AE56" s="245"/>
      <c r="AF56" s="245"/>
      <c r="AG56" s="245"/>
      <c r="AH56" s="245"/>
    </row>
    <row r="57" spans="28:34" ht="13.2" x14ac:dyDescent="0.2">
      <c r="AH57" s="245"/>
    </row>
    <row r="58" spans="28:34" ht="13.2" x14ac:dyDescent="0.2">
      <c r="AH58" s="245"/>
    </row>
    <row r="59" spans="28:34" ht="13.2" x14ac:dyDescent="0.2">
      <c r="AG59" s="245"/>
      <c r="AH59" s="245"/>
    </row>
    <row r="60" spans="28:34" ht="13.2" x14ac:dyDescent="0.2"/>
    <row r="61" spans="28:34" ht="13.2" x14ac:dyDescent="0.2"/>
    <row r="62" spans="28:34" ht="13.2" x14ac:dyDescent="0.2"/>
    <row r="63" spans="28:34" ht="13.2" x14ac:dyDescent="0.2">
      <c r="AH63" s="245"/>
    </row>
    <row r="64" spans="28:34" ht="13.2" x14ac:dyDescent="0.2">
      <c r="AG64" s="245"/>
      <c r="AH64" s="245"/>
    </row>
    <row r="65" spans="28:34" ht="13.2" x14ac:dyDescent="0.2"/>
    <row r="66" spans="28:34" ht="13.2" x14ac:dyDescent="0.2"/>
    <row r="67" spans="28:34" ht="13.2" x14ac:dyDescent="0.2"/>
    <row r="68" spans="28:34" ht="13.2" x14ac:dyDescent="0.2">
      <c r="AB68" s="245"/>
      <c r="AC68" s="245"/>
      <c r="AD68" s="245"/>
      <c r="AE68" s="245"/>
      <c r="AF68" s="245"/>
      <c r="AG68" s="245"/>
      <c r="AH68" s="245"/>
    </row>
    <row r="69" spans="28:34" ht="13.2" x14ac:dyDescent="0.2">
      <c r="AF69" s="245"/>
      <c r="AG69" s="245"/>
      <c r="AH69" s="245"/>
    </row>
    <row r="70" spans="28:34" ht="13.2" x14ac:dyDescent="0.2"/>
    <row r="71" spans="28:34" ht="13.2" x14ac:dyDescent="0.2"/>
    <row r="72" spans="28:34" ht="13.2" x14ac:dyDescent="0.2"/>
    <row r="73" spans="28:34" ht="13.2" x14ac:dyDescent="0.2"/>
    <row r="74" spans="28:34" ht="13.2" x14ac:dyDescent="0.2"/>
    <row r="75" spans="28:34" ht="13.2" x14ac:dyDescent="0.2">
      <c r="AH75" s="245"/>
    </row>
    <row r="76" spans="28:34" ht="13.2" x14ac:dyDescent="0.2">
      <c r="AF76" s="245"/>
      <c r="AG76" s="245"/>
      <c r="AH76" s="245"/>
    </row>
    <row r="77" spans="28:34" ht="13.2" x14ac:dyDescent="0.2">
      <c r="AG77" s="245"/>
      <c r="AH77" s="245"/>
    </row>
    <row r="78" spans="28:34" ht="13.2" x14ac:dyDescent="0.2"/>
    <row r="79" spans="28:34" ht="13.2" x14ac:dyDescent="0.2"/>
    <row r="80" spans="28:34" ht="13.2" x14ac:dyDescent="0.2"/>
    <row r="81" spans="25:34" ht="13.2" x14ac:dyDescent="0.2"/>
    <row r="82" spans="25:34" ht="13.2" x14ac:dyDescent="0.2">
      <c r="Y82" s="245"/>
    </row>
    <row r="83" spans="25:34" ht="13.2" x14ac:dyDescent="0.2">
      <c r="Y83" s="245"/>
      <c r="Z83" s="245"/>
      <c r="AA83" s="245"/>
      <c r="AB83" s="245"/>
      <c r="AC83" s="245"/>
      <c r="AD83" s="245"/>
      <c r="AE83" s="245"/>
      <c r="AF83" s="245"/>
      <c r="AG83" s="245"/>
      <c r="AH83" s="245"/>
    </row>
    <row r="84" spans="25:34" ht="13.2" x14ac:dyDescent="0.2"/>
    <row r="85" spans="25:34" ht="13.2" x14ac:dyDescent="0.2"/>
    <row r="86" spans="25:34" ht="13.2" x14ac:dyDescent="0.2"/>
    <row r="87" spans="25:34" ht="13.2" x14ac:dyDescent="0.2"/>
    <row r="88" spans="25:34" ht="13.2" x14ac:dyDescent="0.2">
      <c r="AH88" s="245"/>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45"/>
      <c r="AG94" s="245"/>
      <c r="AH94" s="245"/>
    </row>
    <row r="95" spans="25:34" ht="13.5" customHeight="1" x14ac:dyDescent="0.2">
      <c r="AH95" s="245"/>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45"/>
    </row>
    <row r="102" spans="33:34" ht="13.5" customHeight="1" x14ac:dyDescent="0.2"/>
    <row r="103" spans="33:34" ht="13.5" customHeight="1" x14ac:dyDescent="0.2"/>
    <row r="104" spans="33:34" ht="13.5" customHeight="1" x14ac:dyDescent="0.2">
      <c r="AG104" s="245"/>
      <c r="AH104" s="245"/>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45"/>
    </row>
    <row r="117" spans="34:122" ht="13.5" customHeight="1" x14ac:dyDescent="0.2"/>
    <row r="118" spans="34:122" ht="13.5" customHeight="1" x14ac:dyDescent="0.2"/>
    <row r="119" spans="34:122" ht="13.5" customHeight="1" x14ac:dyDescent="0.2"/>
    <row r="120" spans="34:122" ht="13.5" customHeight="1" x14ac:dyDescent="0.2">
      <c r="AH120" s="245"/>
    </row>
    <row r="121" spans="34:122" ht="13.5" customHeight="1" x14ac:dyDescent="0.2">
      <c r="AH121" s="245"/>
    </row>
    <row r="122" spans="34:122" ht="13.5" customHeight="1" x14ac:dyDescent="0.2"/>
    <row r="123" spans="34:122" ht="13.5" customHeight="1" x14ac:dyDescent="0.2"/>
    <row r="124" spans="34:122" ht="13.5" customHeight="1" x14ac:dyDescent="0.2"/>
    <row r="125" spans="34:122" ht="13.5" customHeight="1" x14ac:dyDescent="0.2">
      <c r="DR125" s="245" t="s">
        <v>535</v>
      </c>
    </row>
  </sheetData>
  <sheetProtection algorithmName="SHA-512" hashValue="SOxA5eEWgW5X66n0Tx+wo6HuAkFcZg1Y48llHhcbV9F0wnZXELWVZjlXa+M/WgmjpLORkRDNn6xndz7DV0AWhA==" saltValue="d3FKBXLw7eA4mLEHfZQDOQ=="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09375" defaultRowHeight="13.2" x14ac:dyDescent="0.2"/>
  <cols>
    <col min="1" max="1" width="45.88671875" style="139" customWidth="1"/>
    <col min="2" max="8" width="13.33203125" style="139" customWidth="1"/>
    <col min="9" max="16384" width="11.109375" style="139"/>
  </cols>
  <sheetData>
    <row r="1" spans="1:8" x14ac:dyDescent="0.2">
      <c r="A1" s="133"/>
      <c r="B1" s="134"/>
      <c r="C1" s="135"/>
      <c r="D1" s="136"/>
      <c r="E1" s="137"/>
      <c r="F1" s="137"/>
      <c r="G1" s="137"/>
      <c r="H1" s="138"/>
    </row>
    <row r="2" spans="1:8" x14ac:dyDescent="0.2">
      <c r="A2" s="140"/>
      <c r="B2" s="141"/>
      <c r="C2" s="142"/>
      <c r="D2" s="143" t="s">
        <v>52</v>
      </c>
      <c r="E2" s="144"/>
      <c r="F2" s="145" t="s">
        <v>585</v>
      </c>
      <c r="G2" s="146"/>
      <c r="H2" s="147"/>
    </row>
    <row r="3" spans="1:8" x14ac:dyDescent="0.2">
      <c r="A3" s="143" t="s">
        <v>578</v>
      </c>
      <c r="B3" s="148"/>
      <c r="C3" s="149"/>
      <c r="D3" s="150">
        <v>37680</v>
      </c>
      <c r="E3" s="151"/>
      <c r="F3" s="152">
        <v>53655</v>
      </c>
      <c r="G3" s="153"/>
      <c r="H3" s="154"/>
    </row>
    <row r="4" spans="1:8" x14ac:dyDescent="0.2">
      <c r="A4" s="155"/>
      <c r="B4" s="156"/>
      <c r="C4" s="157"/>
      <c r="D4" s="158">
        <v>18719</v>
      </c>
      <c r="E4" s="159"/>
      <c r="F4" s="160">
        <v>32719</v>
      </c>
      <c r="G4" s="161"/>
      <c r="H4" s="162"/>
    </row>
    <row r="5" spans="1:8" x14ac:dyDescent="0.2">
      <c r="A5" s="143" t="s">
        <v>580</v>
      </c>
      <c r="B5" s="148"/>
      <c r="C5" s="149"/>
      <c r="D5" s="150">
        <v>44233</v>
      </c>
      <c r="E5" s="151"/>
      <c r="F5" s="152">
        <v>53869</v>
      </c>
      <c r="G5" s="153"/>
      <c r="H5" s="154"/>
    </row>
    <row r="6" spans="1:8" x14ac:dyDescent="0.2">
      <c r="A6" s="155"/>
      <c r="B6" s="156"/>
      <c r="C6" s="157"/>
      <c r="D6" s="158">
        <v>31412</v>
      </c>
      <c r="E6" s="159"/>
      <c r="F6" s="160">
        <v>35046</v>
      </c>
      <c r="G6" s="161"/>
      <c r="H6" s="162"/>
    </row>
    <row r="7" spans="1:8" x14ac:dyDescent="0.2">
      <c r="A7" s="143" t="s">
        <v>581</v>
      </c>
      <c r="B7" s="148"/>
      <c r="C7" s="149"/>
      <c r="D7" s="150">
        <v>29963</v>
      </c>
      <c r="E7" s="151"/>
      <c r="F7" s="152">
        <v>59119</v>
      </c>
      <c r="G7" s="153"/>
      <c r="H7" s="154"/>
    </row>
    <row r="8" spans="1:8" x14ac:dyDescent="0.2">
      <c r="A8" s="155"/>
      <c r="B8" s="156"/>
      <c r="C8" s="157"/>
      <c r="D8" s="158">
        <v>17936</v>
      </c>
      <c r="E8" s="159"/>
      <c r="F8" s="160">
        <v>29900</v>
      </c>
      <c r="G8" s="161"/>
      <c r="H8" s="162"/>
    </row>
    <row r="9" spans="1:8" x14ac:dyDescent="0.2">
      <c r="A9" s="143" t="s">
        <v>582</v>
      </c>
      <c r="B9" s="148"/>
      <c r="C9" s="149"/>
      <c r="D9" s="150">
        <v>57520</v>
      </c>
      <c r="E9" s="151"/>
      <c r="F9" s="152">
        <v>53895</v>
      </c>
      <c r="G9" s="153"/>
      <c r="H9" s="154"/>
    </row>
    <row r="10" spans="1:8" x14ac:dyDescent="0.2">
      <c r="A10" s="155"/>
      <c r="B10" s="156"/>
      <c r="C10" s="157"/>
      <c r="D10" s="158">
        <v>35495</v>
      </c>
      <c r="E10" s="159"/>
      <c r="F10" s="160">
        <v>31224</v>
      </c>
      <c r="G10" s="161"/>
      <c r="H10" s="162"/>
    </row>
    <row r="11" spans="1:8" x14ac:dyDescent="0.2">
      <c r="A11" s="143" t="s">
        <v>583</v>
      </c>
      <c r="B11" s="148"/>
      <c r="C11" s="149"/>
      <c r="D11" s="150">
        <v>63485</v>
      </c>
      <c r="E11" s="151"/>
      <c r="F11" s="152">
        <v>56181</v>
      </c>
      <c r="G11" s="153"/>
      <c r="H11" s="154"/>
    </row>
    <row r="12" spans="1:8" x14ac:dyDescent="0.2">
      <c r="A12" s="155"/>
      <c r="B12" s="156"/>
      <c r="C12" s="163"/>
      <c r="D12" s="158">
        <v>42790</v>
      </c>
      <c r="E12" s="159"/>
      <c r="F12" s="160">
        <v>32039</v>
      </c>
      <c r="G12" s="161"/>
      <c r="H12" s="162"/>
    </row>
    <row r="13" spans="1:8" x14ac:dyDescent="0.2">
      <c r="A13" s="143"/>
      <c r="B13" s="148"/>
      <c r="C13" s="149"/>
      <c r="D13" s="150">
        <v>46576</v>
      </c>
      <c r="E13" s="151"/>
      <c r="F13" s="152">
        <v>55344</v>
      </c>
      <c r="G13" s="164"/>
      <c r="H13" s="154"/>
    </row>
    <row r="14" spans="1:8" x14ac:dyDescent="0.2">
      <c r="A14" s="155"/>
      <c r="B14" s="156"/>
      <c r="C14" s="157"/>
      <c r="D14" s="158">
        <v>29270</v>
      </c>
      <c r="E14" s="159"/>
      <c r="F14" s="160">
        <v>32186</v>
      </c>
      <c r="G14" s="161"/>
      <c r="H14" s="162"/>
    </row>
    <row r="17" spans="1:11" x14ac:dyDescent="0.2">
      <c r="A17" s="139" t="s">
        <v>53</v>
      </c>
    </row>
    <row r="18" spans="1:11" x14ac:dyDescent="0.2">
      <c r="A18" s="165"/>
      <c r="B18" s="165" t="str">
        <f>実質収支比率等に係る経年分析!F$46</f>
        <v>H29</v>
      </c>
      <c r="C18" s="165" t="str">
        <f>実質収支比率等に係る経年分析!G$46</f>
        <v>H30</v>
      </c>
      <c r="D18" s="165" t="str">
        <f>実質収支比率等に係る経年分析!H$46</f>
        <v>R01</v>
      </c>
      <c r="E18" s="165" t="str">
        <f>実質収支比率等に係る経年分析!I$46</f>
        <v>R02</v>
      </c>
      <c r="F18" s="165" t="str">
        <f>実質収支比率等に係る経年分析!J$46</f>
        <v>R03</v>
      </c>
    </row>
    <row r="19" spans="1:11" x14ac:dyDescent="0.2">
      <c r="A19" s="165" t="s">
        <v>54</v>
      </c>
      <c r="B19" s="165">
        <f>ROUND(VALUE(SUBSTITUTE(実質収支比率等に係る経年分析!F$48,"▲","-")),2)</f>
        <v>6.27</v>
      </c>
      <c r="C19" s="165">
        <f>ROUND(VALUE(SUBSTITUTE(実質収支比率等に係る経年分析!G$48,"▲","-")),2)</f>
        <v>5.72</v>
      </c>
      <c r="D19" s="165">
        <f>ROUND(VALUE(SUBSTITUTE(実質収支比率等に係る経年分析!H$48,"▲","-")),2)</f>
        <v>6.67</v>
      </c>
      <c r="E19" s="165">
        <f>ROUND(VALUE(SUBSTITUTE(実質収支比率等に係る経年分析!I$48,"▲","-")),2)</f>
        <v>6.14</v>
      </c>
      <c r="F19" s="165">
        <f>ROUND(VALUE(SUBSTITUTE(実質収支比率等に係る経年分析!J$48,"▲","-")),2)</f>
        <v>6.59</v>
      </c>
    </row>
    <row r="20" spans="1:11" x14ac:dyDescent="0.2">
      <c r="A20" s="165" t="s">
        <v>55</v>
      </c>
      <c r="B20" s="165">
        <f>ROUND(VALUE(SUBSTITUTE(実質収支比率等に係る経年分析!F$47,"▲","-")),2)</f>
        <v>36.21</v>
      </c>
      <c r="C20" s="165">
        <f>ROUND(VALUE(SUBSTITUTE(実質収支比率等に係る経年分析!G$47,"▲","-")),2)</f>
        <v>33.090000000000003</v>
      </c>
      <c r="D20" s="165">
        <f>ROUND(VALUE(SUBSTITUTE(実質収支比率等に係る経年分析!H$47,"▲","-")),2)</f>
        <v>24.37</v>
      </c>
      <c r="E20" s="165">
        <f>ROUND(VALUE(SUBSTITUTE(実質収支比率等に係る経年分析!I$47,"▲","-")),2)</f>
        <v>25.26</v>
      </c>
      <c r="F20" s="165">
        <f>ROUND(VALUE(SUBSTITUTE(実質収支比率等に係る経年分析!J$47,"▲","-")),2)</f>
        <v>26.21</v>
      </c>
    </row>
    <row r="21" spans="1:11" x14ac:dyDescent="0.2">
      <c r="A21" s="165" t="s">
        <v>56</v>
      </c>
      <c r="B21" s="165">
        <f>IF(ISNUMBER(VALUE(SUBSTITUTE(実質収支比率等に係る経年分析!F$49,"▲","-"))),ROUND(VALUE(SUBSTITUTE(実質収支比率等に係る経年分析!F$49,"▲","-")),2),NA())</f>
        <v>0.08</v>
      </c>
      <c r="C21" s="165">
        <f>IF(ISNUMBER(VALUE(SUBSTITUTE(実質収支比率等に係る経年分析!G$49,"▲","-"))),ROUND(VALUE(SUBSTITUTE(実質収支比率等に係る経年分析!G$49,"▲","-")),2),NA())</f>
        <v>-3</v>
      </c>
      <c r="D21" s="165">
        <f>IF(ISNUMBER(VALUE(SUBSTITUTE(実質収支比率等に係る経年分析!H$49,"▲","-"))),ROUND(VALUE(SUBSTITUTE(実質収支比率等に係る経年分析!H$49,"▲","-")),2),NA())</f>
        <v>-8.2100000000000009</v>
      </c>
      <c r="E21" s="165">
        <f>IF(ISNUMBER(VALUE(SUBSTITUTE(実質収支比率等に係る経年分析!I$49,"▲","-"))),ROUND(VALUE(SUBSTITUTE(実質収支比率等に係る経年分析!I$49,"▲","-")),2),NA())</f>
        <v>1.45</v>
      </c>
      <c r="F21" s="165">
        <f>IF(ISNUMBER(VALUE(SUBSTITUTE(実質収支比率等に係る経年分析!J$49,"▲","-"))),ROUND(VALUE(SUBSTITUTE(実質収支比率等に係る経年分析!J$49,"▲","-")),2),NA())</f>
        <v>2.99</v>
      </c>
    </row>
    <row r="24" spans="1:11" x14ac:dyDescent="0.2">
      <c r="A24" s="139" t="s">
        <v>57</v>
      </c>
    </row>
    <row r="25" spans="1:11" x14ac:dyDescent="0.2">
      <c r="A25" s="166"/>
      <c r="B25" s="166" t="str">
        <f>連結実質赤字比率に係る赤字・黒字の構成分析!F$33</f>
        <v>H29</v>
      </c>
      <c r="C25" s="166"/>
      <c r="D25" s="166" t="str">
        <f>連結実質赤字比率に係る赤字・黒字の構成分析!G$33</f>
        <v>H30</v>
      </c>
      <c r="E25" s="166"/>
      <c r="F25" s="166" t="str">
        <f>連結実質赤字比率に係る赤字・黒字の構成分析!H$33</f>
        <v>R01</v>
      </c>
      <c r="G25" s="166"/>
      <c r="H25" s="166" t="str">
        <f>連結実質赤字比率に係る赤字・黒字の構成分析!I$33</f>
        <v>R02</v>
      </c>
      <c r="I25" s="166"/>
      <c r="J25" s="166" t="str">
        <f>連結実質赤字比率に係る赤字・黒字の構成分析!J$33</f>
        <v>R03</v>
      </c>
      <c r="K25" s="166"/>
    </row>
    <row r="26" spans="1:11" x14ac:dyDescent="0.2">
      <c r="A26" s="166"/>
      <c r="B26" s="166" t="s">
        <v>58</v>
      </c>
      <c r="C26" s="166" t="s">
        <v>59</v>
      </c>
      <c r="D26" s="166" t="s">
        <v>58</v>
      </c>
      <c r="E26" s="166" t="s">
        <v>59</v>
      </c>
      <c r="F26" s="166" t="s">
        <v>58</v>
      </c>
      <c r="G26" s="166" t="s">
        <v>59</v>
      </c>
      <c r="H26" s="166" t="s">
        <v>58</v>
      </c>
      <c r="I26" s="166" t="s">
        <v>59</v>
      </c>
      <c r="J26" s="166" t="s">
        <v>58</v>
      </c>
      <c r="K26" s="166" t="s">
        <v>59</v>
      </c>
    </row>
    <row r="27" spans="1:11" x14ac:dyDescent="0.2">
      <c r="A27" s="166" t="str">
        <f>IF(連結実質赤字比率に係る赤字・黒字の構成分析!C$43="",NA(),連結実質赤字比率に係る赤字・黒字の構成分析!C$43)</f>
        <v>その他会計（黒字）</v>
      </c>
      <c r="B27" s="166" t="e">
        <f>IF(ROUND(VALUE(SUBSTITUTE(連結実質赤字比率に係る赤字・黒字の構成分析!F$43,"▲", "-")), 2) &lt; 0, ABS(ROUND(VALUE(SUBSTITUTE(連結実質赤字比率に係る赤字・黒字の構成分析!F$43,"▲", "-")), 2)), NA())</f>
        <v>#VALUE!</v>
      </c>
      <c r="C27" s="166" t="e">
        <f>IF(ROUND(VALUE(SUBSTITUTE(連結実質赤字比率に係る赤字・黒字の構成分析!F$43,"▲", "-")), 2) &gt;= 0, ABS(ROUND(VALUE(SUBSTITUTE(連結実質赤字比率に係る赤字・黒字の構成分析!F$43,"▲", "-")), 2)), NA())</f>
        <v>#VALUE!</v>
      </c>
      <c r="D27" s="166" t="e">
        <f>IF(ROUND(VALUE(SUBSTITUTE(連結実質赤字比率に係る赤字・黒字の構成分析!G$43,"▲", "-")), 2) &lt; 0, ABS(ROUND(VALUE(SUBSTITUTE(連結実質赤字比率に係る赤字・黒字の構成分析!G$43,"▲", "-")), 2)), NA())</f>
        <v>#VALUE!</v>
      </c>
      <c r="E27" s="166" t="e">
        <f>IF(ROUND(VALUE(SUBSTITUTE(連結実質赤字比率に係る赤字・黒字の構成分析!G$43,"▲", "-")), 2) &gt;= 0, ABS(ROUND(VALUE(SUBSTITUTE(連結実質赤字比率に係る赤字・黒字の構成分析!G$43,"▲", "-")), 2)), NA())</f>
        <v>#VALUE!</v>
      </c>
      <c r="F27" s="166" t="e">
        <f>IF(ROUND(VALUE(SUBSTITUTE(連結実質赤字比率に係る赤字・黒字の構成分析!H$43,"▲", "-")), 2) &lt; 0, ABS(ROUND(VALUE(SUBSTITUTE(連結実質赤字比率に係る赤字・黒字の構成分析!H$43,"▲", "-")), 2)), NA())</f>
        <v>#VALUE!</v>
      </c>
      <c r="G27" s="166" t="e">
        <f>IF(ROUND(VALUE(SUBSTITUTE(連結実質赤字比率に係る赤字・黒字の構成分析!H$43,"▲", "-")), 2) &gt;= 0, ABS(ROUND(VALUE(SUBSTITUTE(連結実質赤字比率に係る赤字・黒字の構成分析!H$43,"▲", "-")), 2)), NA())</f>
        <v>#VALUE!</v>
      </c>
      <c r="H27" s="166" t="e">
        <f>IF(ROUND(VALUE(SUBSTITUTE(連結実質赤字比率に係る赤字・黒字の構成分析!I$43,"▲", "-")), 2) &lt; 0, ABS(ROUND(VALUE(SUBSTITUTE(連結実質赤字比率に係る赤字・黒字の構成分析!I$43,"▲", "-")), 2)), NA())</f>
        <v>#VALUE!</v>
      </c>
      <c r="I27" s="166" t="e">
        <f>IF(ROUND(VALUE(SUBSTITUTE(連結実質赤字比率に係る赤字・黒字の構成分析!I$43,"▲", "-")), 2) &gt;= 0, ABS(ROUND(VALUE(SUBSTITUTE(連結実質赤字比率に係る赤字・黒字の構成分析!I$43,"▲", "-")), 2)), NA())</f>
        <v>#VALUE!</v>
      </c>
      <c r="J27" s="166" t="e">
        <f>IF(ROUND(VALUE(SUBSTITUTE(連結実質赤字比率に係る赤字・黒字の構成分析!J$43,"▲", "-")), 2) &lt; 0, ABS(ROUND(VALUE(SUBSTITUTE(連結実質赤字比率に係る赤字・黒字の構成分析!J$43,"▲", "-")), 2)), NA())</f>
        <v>#VALUE!</v>
      </c>
      <c r="K27" s="166" t="e">
        <f>IF(ROUND(VALUE(SUBSTITUTE(連結実質赤字比率に係る赤字・黒字の構成分析!J$43,"▲", "-")), 2) &gt;= 0, ABS(ROUND(VALUE(SUBSTITUTE(連結実質赤字比率に係る赤字・黒字の構成分析!J$43,"▲", "-")), 2)), NA())</f>
        <v>#VALUE!</v>
      </c>
    </row>
    <row r="28" spans="1:11" x14ac:dyDescent="0.2">
      <c r="A28" s="166" t="str">
        <f>IF(連結実質赤字比率に係る赤字・黒字の構成分析!C$42="",NA(),連結実質赤字比率に係る赤字・黒字の構成分析!C$42)</f>
        <v>その他会計（赤字）</v>
      </c>
      <c r="B28" s="166" t="e">
        <f>IF(ROUND(VALUE(SUBSTITUTE(連結実質赤字比率に係る赤字・黒字の構成分析!F$42,"▲", "-")), 2) &lt; 0, ABS(ROUND(VALUE(SUBSTITUTE(連結実質赤字比率に係る赤字・黒字の構成分析!F$42,"▲", "-")), 2)), NA())</f>
        <v>#VALUE!</v>
      </c>
      <c r="C28" s="166" t="e">
        <f>IF(ROUND(VALUE(SUBSTITUTE(連結実質赤字比率に係る赤字・黒字の構成分析!F$42,"▲", "-")), 2) &gt;= 0, ABS(ROUND(VALUE(SUBSTITUTE(連結実質赤字比率に係る赤字・黒字の構成分析!F$42,"▲", "-")), 2)), NA())</f>
        <v>#VALUE!</v>
      </c>
      <c r="D28" s="166" t="e">
        <f>IF(ROUND(VALUE(SUBSTITUTE(連結実質赤字比率に係る赤字・黒字の構成分析!G$42,"▲", "-")), 2) &lt; 0, ABS(ROUND(VALUE(SUBSTITUTE(連結実質赤字比率に係る赤字・黒字の構成分析!G$42,"▲", "-")), 2)), NA())</f>
        <v>#VALUE!</v>
      </c>
      <c r="E28" s="166" t="e">
        <f>IF(ROUND(VALUE(SUBSTITUTE(連結実質赤字比率に係る赤字・黒字の構成分析!G$42,"▲", "-")), 2) &gt;= 0, ABS(ROUND(VALUE(SUBSTITUTE(連結実質赤字比率に係る赤字・黒字の構成分析!G$42,"▲", "-")), 2)), NA())</f>
        <v>#VALUE!</v>
      </c>
      <c r="F28" s="166" t="e">
        <f>IF(ROUND(VALUE(SUBSTITUTE(連結実質赤字比率に係る赤字・黒字の構成分析!H$42,"▲", "-")), 2) &lt; 0, ABS(ROUND(VALUE(SUBSTITUTE(連結実質赤字比率に係る赤字・黒字の構成分析!H$42,"▲", "-")), 2)), NA())</f>
        <v>#VALUE!</v>
      </c>
      <c r="G28" s="166" t="e">
        <f>IF(ROUND(VALUE(SUBSTITUTE(連結実質赤字比率に係る赤字・黒字の構成分析!H$42,"▲", "-")), 2) &gt;= 0, ABS(ROUND(VALUE(SUBSTITUTE(連結実質赤字比率に係る赤字・黒字の構成分析!H$42,"▲", "-")), 2)), NA())</f>
        <v>#VALUE!</v>
      </c>
      <c r="H28" s="166" t="e">
        <f>IF(ROUND(VALUE(SUBSTITUTE(連結実質赤字比率に係る赤字・黒字の構成分析!I$42,"▲", "-")), 2) &lt; 0, ABS(ROUND(VALUE(SUBSTITUTE(連結実質赤字比率に係る赤字・黒字の構成分析!I$42,"▲", "-")), 2)), NA())</f>
        <v>#VALUE!</v>
      </c>
      <c r="I28" s="166" t="e">
        <f>IF(ROUND(VALUE(SUBSTITUTE(連結実質赤字比率に係る赤字・黒字の構成分析!I$42,"▲", "-")), 2) &gt;= 0, ABS(ROUND(VALUE(SUBSTITUTE(連結実質赤字比率に係る赤字・黒字の構成分析!I$42,"▲", "-")), 2)), NA())</f>
        <v>#VALUE!</v>
      </c>
      <c r="J28" s="166" t="e">
        <f>IF(ROUND(VALUE(SUBSTITUTE(連結実質赤字比率に係る赤字・黒字の構成分析!J$42,"▲", "-")), 2) &lt; 0, ABS(ROUND(VALUE(SUBSTITUTE(連結実質赤字比率に係る赤字・黒字の構成分析!J$42,"▲", "-")), 2)), NA())</f>
        <v>#VALUE!</v>
      </c>
      <c r="K28" s="166" t="e">
        <f>IF(ROUND(VALUE(SUBSTITUTE(連結実質赤字比率に係る赤字・黒字の構成分析!J$42,"▲", "-")), 2) &gt;= 0, ABS(ROUND(VALUE(SUBSTITUTE(連結実質赤字比率に係る赤字・黒字の構成分析!J$42,"▲", "-")), 2)), NA())</f>
        <v>#VALUE!</v>
      </c>
    </row>
    <row r="29" spans="1:11" x14ac:dyDescent="0.2">
      <c r="A29" s="166" t="e">
        <f>IF(連結実質赤字比率に係る赤字・黒字の構成分析!C$41="",NA(),連結実質赤字比率に係る赤字・黒字の構成分析!C$41)</f>
        <v>#N/A</v>
      </c>
      <c r="B29" s="166" t="e">
        <f>IF(ROUND(VALUE(SUBSTITUTE(連結実質赤字比率に係る赤字・黒字の構成分析!F$41,"▲", "-")), 2) &lt; 0, ABS(ROUND(VALUE(SUBSTITUTE(連結実質赤字比率に係る赤字・黒字の構成分析!F$41,"▲", "-")), 2)), NA())</f>
        <v>#VALUE!</v>
      </c>
      <c r="C29" s="166" t="e">
        <f>IF(ROUND(VALUE(SUBSTITUTE(連結実質赤字比率に係る赤字・黒字の構成分析!F$41,"▲", "-")), 2) &gt;= 0, ABS(ROUND(VALUE(SUBSTITUTE(連結実質赤字比率に係る赤字・黒字の構成分析!F$41,"▲", "-")), 2)), NA())</f>
        <v>#VALUE!</v>
      </c>
      <c r="D29" s="166" t="e">
        <f>IF(ROUND(VALUE(SUBSTITUTE(連結実質赤字比率に係る赤字・黒字の構成分析!G$41,"▲", "-")), 2) &lt; 0, ABS(ROUND(VALUE(SUBSTITUTE(連結実質赤字比率に係る赤字・黒字の構成分析!G$41,"▲", "-")), 2)), NA())</f>
        <v>#VALUE!</v>
      </c>
      <c r="E29" s="166" t="e">
        <f>IF(ROUND(VALUE(SUBSTITUTE(連結実質赤字比率に係る赤字・黒字の構成分析!G$41,"▲", "-")), 2) &gt;= 0, ABS(ROUND(VALUE(SUBSTITUTE(連結実質赤字比率に係る赤字・黒字の構成分析!G$41,"▲", "-")), 2)), NA())</f>
        <v>#VALUE!</v>
      </c>
      <c r="F29" s="166" t="e">
        <f>IF(ROUND(VALUE(SUBSTITUTE(連結実質赤字比率に係る赤字・黒字の構成分析!H$41,"▲", "-")), 2) &lt; 0, ABS(ROUND(VALUE(SUBSTITUTE(連結実質赤字比率に係る赤字・黒字の構成分析!H$41,"▲", "-")), 2)), NA())</f>
        <v>#VALUE!</v>
      </c>
      <c r="G29" s="166" t="e">
        <f>IF(ROUND(VALUE(SUBSTITUTE(連結実質赤字比率に係る赤字・黒字の構成分析!H$41,"▲", "-")), 2) &gt;= 0, ABS(ROUND(VALUE(SUBSTITUTE(連結実質赤字比率に係る赤字・黒字の構成分析!H$41,"▲", "-")), 2)), NA())</f>
        <v>#VALUE!</v>
      </c>
      <c r="H29" s="166" t="e">
        <f>IF(ROUND(VALUE(SUBSTITUTE(連結実質赤字比率に係る赤字・黒字の構成分析!I$41,"▲", "-")), 2) &lt; 0, ABS(ROUND(VALUE(SUBSTITUTE(連結実質赤字比率に係る赤字・黒字の構成分析!I$41,"▲", "-")), 2)), NA())</f>
        <v>#VALUE!</v>
      </c>
      <c r="I29" s="166" t="e">
        <f>IF(ROUND(VALUE(SUBSTITUTE(連結実質赤字比率に係る赤字・黒字の構成分析!I$41,"▲", "-")), 2) &gt;= 0, ABS(ROUND(VALUE(SUBSTITUTE(連結実質赤字比率に係る赤字・黒字の構成分析!I$41,"▲", "-")), 2)), NA())</f>
        <v>#VALUE!</v>
      </c>
      <c r="J29" s="166" t="e">
        <f>IF(ROUND(VALUE(SUBSTITUTE(連結実質赤字比率に係る赤字・黒字の構成分析!J$41,"▲", "-")), 2) &lt; 0, ABS(ROUND(VALUE(SUBSTITUTE(連結実質赤字比率に係る赤字・黒字の構成分析!J$41,"▲", "-")), 2)), NA())</f>
        <v>#VALUE!</v>
      </c>
      <c r="K29" s="166" t="e">
        <f>IF(ROUND(VALUE(SUBSTITUTE(連結実質赤字比率に係る赤字・黒字の構成分析!J$41,"▲", "-")), 2) &gt;= 0, ABS(ROUND(VALUE(SUBSTITUTE(連結実質赤字比率に係る赤字・黒字の構成分析!J$41,"▲", "-")), 2)), NA())</f>
        <v>#VALUE!</v>
      </c>
    </row>
    <row r="30" spans="1:11" x14ac:dyDescent="0.2">
      <c r="A30" s="166" t="str">
        <f>IF(連結実質赤字比率に係る赤字・黒字の構成分析!C$40="",NA(),連結実質赤字比率に係る赤字・黒字の構成分析!C$40)</f>
        <v>後期高齢者医療特別会計</v>
      </c>
      <c r="B30" s="166" t="e">
        <f>IF(ROUND(VALUE(SUBSTITUTE(連結実質赤字比率に係る赤字・黒字の構成分析!F$40,"▲", "-")), 2) &lt; 0, ABS(ROUND(VALUE(SUBSTITUTE(連結実質赤字比率に係る赤字・黒字の構成分析!F$40,"▲", "-")), 2)), NA())</f>
        <v>#N/A</v>
      </c>
      <c r="C30" s="166">
        <f>IF(ROUND(VALUE(SUBSTITUTE(連結実質赤字比率に係る赤字・黒字の構成分析!F$40,"▲", "-")), 2) &gt;= 0, ABS(ROUND(VALUE(SUBSTITUTE(連結実質赤字比率に係る赤字・黒字の構成分析!F$40,"▲", "-")), 2)), NA())</f>
        <v>0.02</v>
      </c>
      <c r="D30" s="166" t="e">
        <f>IF(ROUND(VALUE(SUBSTITUTE(連結実質赤字比率に係る赤字・黒字の構成分析!G$40,"▲", "-")), 2) &lt; 0, ABS(ROUND(VALUE(SUBSTITUTE(連結実質赤字比率に係る赤字・黒字の構成分析!G$40,"▲", "-")), 2)), NA())</f>
        <v>#N/A</v>
      </c>
      <c r="E30" s="166">
        <f>IF(ROUND(VALUE(SUBSTITUTE(連結実質赤字比率に係る赤字・黒字の構成分析!G$40,"▲", "-")), 2) &gt;= 0, ABS(ROUND(VALUE(SUBSTITUTE(連結実質赤字比率に係る赤字・黒字の構成分析!G$40,"▲", "-")), 2)), NA())</f>
        <v>0.05</v>
      </c>
      <c r="F30" s="166" t="e">
        <f>IF(ROUND(VALUE(SUBSTITUTE(連結実質赤字比率に係る赤字・黒字の構成分析!H$40,"▲", "-")), 2) &lt; 0, ABS(ROUND(VALUE(SUBSTITUTE(連結実質赤字比率に係る赤字・黒字の構成分析!H$40,"▲", "-")), 2)), NA())</f>
        <v>#N/A</v>
      </c>
      <c r="G30" s="166">
        <f>IF(ROUND(VALUE(SUBSTITUTE(連結実質赤字比率に係る赤字・黒字の構成分析!H$40,"▲", "-")), 2) &gt;= 0, ABS(ROUND(VALUE(SUBSTITUTE(連結実質赤字比率に係る赤字・黒字の構成分析!H$40,"▲", "-")), 2)), NA())</f>
        <v>0.2</v>
      </c>
      <c r="H30" s="166" t="e">
        <f>IF(ROUND(VALUE(SUBSTITUTE(連結実質赤字比率に係る赤字・黒字の構成分析!I$40,"▲", "-")), 2) &lt; 0, ABS(ROUND(VALUE(SUBSTITUTE(連結実質赤字比率に係る赤字・黒字の構成分析!I$40,"▲", "-")), 2)), NA())</f>
        <v>#N/A</v>
      </c>
      <c r="I30" s="166">
        <f>IF(ROUND(VALUE(SUBSTITUTE(連結実質赤字比率に係る赤字・黒字の構成分析!I$40,"▲", "-")), 2) &gt;= 0, ABS(ROUND(VALUE(SUBSTITUTE(連結実質赤字比率に係る赤字・黒字の構成分析!I$40,"▲", "-")), 2)), NA())</f>
        <v>0.02</v>
      </c>
      <c r="J30" s="166" t="e">
        <f>IF(ROUND(VALUE(SUBSTITUTE(連結実質赤字比率に係る赤字・黒字の構成分析!J$40,"▲", "-")), 2) &lt; 0, ABS(ROUND(VALUE(SUBSTITUTE(連結実質赤字比率に係る赤字・黒字の構成分析!J$40,"▲", "-")), 2)), NA())</f>
        <v>#N/A</v>
      </c>
      <c r="K30" s="166">
        <f>IF(ROUND(VALUE(SUBSTITUTE(連結実質赤字比率に係る赤字・黒字の構成分析!J$40,"▲", "-")), 2) &gt;= 0, ABS(ROUND(VALUE(SUBSTITUTE(連結実質赤字比率に係る赤字・黒字の構成分析!J$40,"▲", "-")), 2)), NA())</f>
        <v>0.02</v>
      </c>
    </row>
    <row r="31" spans="1:11" x14ac:dyDescent="0.2">
      <c r="A31" s="166" t="str">
        <f>IF(連結実質赤字比率に係る赤字・黒字の構成分析!C$39="",NA(),連結実質赤字比率に係る赤字・黒字の構成分析!C$39)</f>
        <v>農業集落排水事業特別会計</v>
      </c>
      <c r="B31" s="166" t="e">
        <f>IF(ROUND(VALUE(SUBSTITUTE(連結実質赤字比率に係る赤字・黒字の構成分析!F$39,"▲", "-")), 2) &lt; 0, ABS(ROUND(VALUE(SUBSTITUTE(連結実質赤字比率に係る赤字・黒字の構成分析!F$39,"▲", "-")), 2)), NA())</f>
        <v>#N/A</v>
      </c>
      <c r="C31" s="166">
        <f>IF(ROUND(VALUE(SUBSTITUTE(連結実質赤字比率に係る赤字・黒字の構成分析!F$39,"▲", "-")), 2) &gt;= 0, ABS(ROUND(VALUE(SUBSTITUTE(連結実質赤字比率に係る赤字・黒字の構成分析!F$39,"▲", "-")), 2)), NA())</f>
        <v>0.02</v>
      </c>
      <c r="D31" s="166" t="e">
        <f>IF(ROUND(VALUE(SUBSTITUTE(連結実質赤字比率に係る赤字・黒字の構成分析!G$39,"▲", "-")), 2) &lt; 0, ABS(ROUND(VALUE(SUBSTITUTE(連結実質赤字比率に係る赤字・黒字の構成分析!G$39,"▲", "-")), 2)), NA())</f>
        <v>#N/A</v>
      </c>
      <c r="E31" s="166">
        <f>IF(ROUND(VALUE(SUBSTITUTE(連結実質赤字比率に係る赤字・黒字の構成分析!G$39,"▲", "-")), 2) &gt;= 0, ABS(ROUND(VALUE(SUBSTITUTE(連結実質赤字比率に係る赤字・黒字の構成分析!G$39,"▲", "-")), 2)), NA())</f>
        <v>0.03</v>
      </c>
      <c r="F31" s="166" t="e">
        <f>IF(ROUND(VALUE(SUBSTITUTE(連結実質赤字比率に係る赤字・黒字の構成分析!H$39,"▲", "-")), 2) &lt; 0, ABS(ROUND(VALUE(SUBSTITUTE(連結実質赤字比率に係る赤字・黒字の構成分析!H$39,"▲", "-")), 2)), NA())</f>
        <v>#N/A</v>
      </c>
      <c r="G31" s="166">
        <f>IF(ROUND(VALUE(SUBSTITUTE(連結実質赤字比率に係る赤字・黒字の構成分析!H$39,"▲", "-")), 2) &gt;= 0, ABS(ROUND(VALUE(SUBSTITUTE(連結実質赤字比率に係る赤字・黒字の構成分析!H$39,"▲", "-")), 2)), NA())</f>
        <v>0.02</v>
      </c>
      <c r="H31" s="166" t="e">
        <f>IF(ROUND(VALUE(SUBSTITUTE(連結実質赤字比率に係る赤字・黒字の構成分析!I$39,"▲", "-")), 2) &lt; 0, ABS(ROUND(VALUE(SUBSTITUTE(連結実質赤字比率に係る赤字・黒字の構成分析!I$39,"▲", "-")), 2)), NA())</f>
        <v>#N/A</v>
      </c>
      <c r="I31" s="166">
        <f>IF(ROUND(VALUE(SUBSTITUTE(連結実質赤字比率に係る赤字・黒字の構成分析!I$39,"▲", "-")), 2) &gt;= 0, ABS(ROUND(VALUE(SUBSTITUTE(連結実質赤字比率に係る赤字・黒字の構成分析!I$39,"▲", "-")), 2)), NA())</f>
        <v>0.04</v>
      </c>
      <c r="J31" s="166" t="e">
        <f>IF(ROUND(VALUE(SUBSTITUTE(連結実質赤字比率に係る赤字・黒字の構成分析!J$39,"▲", "-")), 2) &lt; 0, ABS(ROUND(VALUE(SUBSTITUTE(連結実質赤字比率に係る赤字・黒字の構成分析!J$39,"▲", "-")), 2)), NA())</f>
        <v>#N/A</v>
      </c>
      <c r="K31" s="166">
        <f>IF(ROUND(VALUE(SUBSTITUTE(連結実質赤字比率に係る赤字・黒字の構成分析!J$39,"▲", "-")), 2) &gt;= 0, ABS(ROUND(VALUE(SUBSTITUTE(連結実質赤字比率に係る赤字・黒字の構成分析!J$39,"▲", "-")), 2)), NA())</f>
        <v>0.05</v>
      </c>
    </row>
    <row r="32" spans="1:11" x14ac:dyDescent="0.2">
      <c r="A32" s="166" t="str">
        <f>IF(連結実質赤字比率に係る赤字・黒字の構成分析!C$38="",NA(),連結実質赤字比率に係る赤字・黒字の構成分析!C$38)</f>
        <v>東陽食肉センター特別会計</v>
      </c>
      <c r="B32" s="166" t="e">
        <f>IF(ROUND(VALUE(SUBSTITUTE(連結実質赤字比率に係る赤字・黒字の構成分析!F$38,"▲", "-")), 2) &lt; 0, ABS(ROUND(VALUE(SUBSTITUTE(連結実質赤字比率に係る赤字・黒字の構成分析!F$38,"▲", "-")), 2)), NA())</f>
        <v>#N/A</v>
      </c>
      <c r="C32" s="166">
        <f>IF(ROUND(VALUE(SUBSTITUTE(連結実質赤字比率に係る赤字・黒字の構成分析!F$38,"▲", "-")), 2) &gt;= 0, ABS(ROUND(VALUE(SUBSTITUTE(連結実質赤字比率に係る赤字・黒字の構成分析!F$38,"▲", "-")), 2)), NA())</f>
        <v>0.79</v>
      </c>
      <c r="D32" s="166" t="e">
        <f>IF(ROUND(VALUE(SUBSTITUTE(連結実質赤字比率に係る赤字・黒字の構成分析!G$38,"▲", "-")), 2) &lt; 0, ABS(ROUND(VALUE(SUBSTITUTE(連結実質赤字比率に係る赤字・黒字の構成分析!G$38,"▲", "-")), 2)), NA())</f>
        <v>#N/A</v>
      </c>
      <c r="E32" s="166">
        <f>IF(ROUND(VALUE(SUBSTITUTE(連結実質赤字比率に係る赤字・黒字の構成分析!G$38,"▲", "-")), 2) &gt;= 0, ABS(ROUND(VALUE(SUBSTITUTE(連結実質赤字比率に係る赤字・黒字の構成分析!G$38,"▲", "-")), 2)), NA())</f>
        <v>0.61</v>
      </c>
      <c r="F32" s="166" t="e">
        <f>IF(ROUND(VALUE(SUBSTITUTE(連結実質赤字比率に係る赤字・黒字の構成分析!H$38,"▲", "-")), 2) &lt; 0, ABS(ROUND(VALUE(SUBSTITUTE(連結実質赤字比率に係る赤字・黒字の構成分析!H$38,"▲", "-")), 2)), NA())</f>
        <v>#N/A</v>
      </c>
      <c r="G32" s="166">
        <f>IF(ROUND(VALUE(SUBSTITUTE(連結実質赤字比率に係る赤字・黒字の構成分析!H$38,"▲", "-")), 2) &gt;= 0, ABS(ROUND(VALUE(SUBSTITUTE(連結実質赤字比率に係る赤字・黒字の構成分析!H$38,"▲", "-")), 2)), NA())</f>
        <v>0.49</v>
      </c>
      <c r="H32" s="166" t="e">
        <f>IF(ROUND(VALUE(SUBSTITUTE(連結実質赤字比率に係る赤字・黒字の構成分析!I$38,"▲", "-")), 2) &lt; 0, ABS(ROUND(VALUE(SUBSTITUTE(連結実質赤字比率に係る赤字・黒字の構成分析!I$38,"▲", "-")), 2)), NA())</f>
        <v>#N/A</v>
      </c>
      <c r="I32" s="166">
        <f>IF(ROUND(VALUE(SUBSTITUTE(連結実質赤字比率に係る赤字・黒字の構成分析!I$38,"▲", "-")), 2) &gt;= 0, ABS(ROUND(VALUE(SUBSTITUTE(連結実質赤字比率に係る赤字・黒字の構成分析!I$38,"▲", "-")), 2)), NA())</f>
        <v>0.56000000000000005</v>
      </c>
      <c r="J32" s="166" t="e">
        <f>IF(ROUND(VALUE(SUBSTITUTE(連結実質赤字比率に係る赤字・黒字の構成分析!J$38,"▲", "-")), 2) &lt; 0, ABS(ROUND(VALUE(SUBSTITUTE(連結実質赤字比率に係る赤字・黒字の構成分析!J$38,"▲", "-")), 2)), NA())</f>
        <v>#N/A</v>
      </c>
      <c r="K32" s="166">
        <f>IF(ROUND(VALUE(SUBSTITUTE(連結実質赤字比率に係る赤字・黒字の構成分析!J$38,"▲", "-")), 2) &gt;= 0, ABS(ROUND(VALUE(SUBSTITUTE(連結実質赤字比率に係る赤字・黒字の構成分析!J$38,"▲", "-")), 2)), NA())</f>
        <v>0.52</v>
      </c>
    </row>
    <row r="33" spans="1:16" x14ac:dyDescent="0.2">
      <c r="A33" s="166" t="str">
        <f>IF(連結実質赤字比率に係る赤字・黒字の構成分析!C$37="",NA(),連結実質赤字比率に係る赤字・黒字の構成分析!C$37)</f>
        <v>国民健康保険特別会計</v>
      </c>
      <c r="B33" s="166" t="e">
        <f>IF(ROUND(VALUE(SUBSTITUTE(連結実質赤字比率に係る赤字・黒字の構成分析!F$37,"▲", "-")), 2) &lt; 0, ABS(ROUND(VALUE(SUBSTITUTE(連結実質赤字比率に係る赤字・黒字の構成分析!F$37,"▲", "-")), 2)), NA())</f>
        <v>#N/A</v>
      </c>
      <c r="C33" s="166">
        <f>IF(ROUND(VALUE(SUBSTITUTE(連結実質赤字比率に係る赤字・黒字の構成分析!F$37,"▲", "-")), 2) &gt;= 0, ABS(ROUND(VALUE(SUBSTITUTE(連結実質赤字比率に係る赤字・黒字の構成分析!F$37,"▲", "-")), 2)), NA())</f>
        <v>3.43</v>
      </c>
      <c r="D33" s="166" t="e">
        <f>IF(ROUND(VALUE(SUBSTITUTE(連結実質赤字比率に係る赤字・黒字の構成分析!G$37,"▲", "-")), 2) &lt; 0, ABS(ROUND(VALUE(SUBSTITUTE(連結実質赤字比率に係る赤字・黒字の構成分析!G$37,"▲", "-")), 2)), NA())</f>
        <v>#N/A</v>
      </c>
      <c r="E33" s="166">
        <f>IF(ROUND(VALUE(SUBSTITUTE(連結実質赤字比率に係る赤字・黒字の構成分析!G$37,"▲", "-")), 2) &gt;= 0, ABS(ROUND(VALUE(SUBSTITUTE(連結実質赤字比率に係る赤字・黒字の構成分析!G$37,"▲", "-")), 2)), NA())</f>
        <v>0.87</v>
      </c>
      <c r="F33" s="166" t="e">
        <f>IF(ROUND(VALUE(SUBSTITUTE(連結実質赤字比率に係る赤字・黒字の構成分析!H$37,"▲", "-")), 2) &lt; 0, ABS(ROUND(VALUE(SUBSTITUTE(連結実質赤字比率に係る赤字・黒字の構成分析!H$37,"▲", "-")), 2)), NA())</f>
        <v>#N/A</v>
      </c>
      <c r="G33" s="166">
        <f>IF(ROUND(VALUE(SUBSTITUTE(連結実質赤字比率に係る赤字・黒字の構成分析!H$37,"▲", "-")), 2) &gt;= 0, ABS(ROUND(VALUE(SUBSTITUTE(連結実質赤字比率に係る赤字・黒字の構成分析!H$37,"▲", "-")), 2)), NA())</f>
        <v>0.87</v>
      </c>
      <c r="H33" s="166" t="e">
        <f>IF(ROUND(VALUE(SUBSTITUTE(連結実質赤字比率に係る赤字・黒字の構成分析!I$37,"▲", "-")), 2) &lt; 0, ABS(ROUND(VALUE(SUBSTITUTE(連結実質赤字比率に係る赤字・黒字の構成分析!I$37,"▲", "-")), 2)), NA())</f>
        <v>#N/A</v>
      </c>
      <c r="I33" s="166">
        <f>IF(ROUND(VALUE(SUBSTITUTE(連結実質赤字比率に係る赤字・黒字の構成分析!I$37,"▲", "-")), 2) &gt;= 0, ABS(ROUND(VALUE(SUBSTITUTE(連結実質赤字比率に係る赤字・黒字の構成分析!I$37,"▲", "-")), 2)), NA())</f>
        <v>1.06</v>
      </c>
      <c r="J33" s="166" t="e">
        <f>IF(ROUND(VALUE(SUBSTITUTE(連結実質赤字比率に係る赤字・黒字の構成分析!J$37,"▲", "-")), 2) &lt; 0, ABS(ROUND(VALUE(SUBSTITUTE(連結実質赤字比率に係る赤字・黒字の構成分析!J$37,"▲", "-")), 2)), NA())</f>
        <v>#N/A</v>
      </c>
      <c r="K33" s="166">
        <f>IF(ROUND(VALUE(SUBSTITUTE(連結実質赤字比率に係る赤字・黒字の構成分析!J$37,"▲", "-")), 2) &gt;= 0, ABS(ROUND(VALUE(SUBSTITUTE(連結実質赤字比率に係る赤字・黒字の構成分析!J$37,"▲", "-")), 2)), NA())</f>
        <v>0.78</v>
      </c>
    </row>
    <row r="34" spans="1:16" x14ac:dyDescent="0.2">
      <c r="A34" s="166" t="str">
        <f>IF(連結実質赤字比率に係る赤字・黒字の構成分析!C$36="",NA(),連結実質赤字比率に係る赤字・黒字の構成分析!C$36)</f>
        <v>介護保険特別会計</v>
      </c>
      <c r="B34" s="166" t="e">
        <f>IF(ROUND(VALUE(SUBSTITUTE(連結実質赤字比率に係る赤字・黒字の構成分析!F$36,"▲", "-")), 2) &lt; 0, ABS(ROUND(VALUE(SUBSTITUTE(連結実質赤字比率に係る赤字・黒字の構成分析!F$36,"▲", "-")), 2)), NA())</f>
        <v>#N/A</v>
      </c>
      <c r="C34" s="166">
        <f>IF(ROUND(VALUE(SUBSTITUTE(連結実質赤字比率に係る赤字・黒字の構成分析!F$36,"▲", "-")), 2) &gt;= 0, ABS(ROUND(VALUE(SUBSTITUTE(連結実質赤字比率に係る赤字・黒字の構成分析!F$36,"▲", "-")), 2)), NA())</f>
        <v>3.42</v>
      </c>
      <c r="D34" s="166" t="e">
        <f>IF(ROUND(VALUE(SUBSTITUTE(連結実質赤字比率に係る赤字・黒字の構成分析!G$36,"▲", "-")), 2) &lt; 0, ABS(ROUND(VALUE(SUBSTITUTE(連結実質赤字比率に係る赤字・黒字の構成分析!G$36,"▲", "-")), 2)), NA())</f>
        <v>#N/A</v>
      </c>
      <c r="E34" s="166">
        <f>IF(ROUND(VALUE(SUBSTITUTE(連結実質赤字比率に係る赤字・黒字の構成分析!G$36,"▲", "-")), 2) &gt;= 0, ABS(ROUND(VALUE(SUBSTITUTE(連結実質赤字比率に係る赤字・黒字の構成分析!G$36,"▲", "-")), 2)), NA())</f>
        <v>2.5</v>
      </c>
      <c r="F34" s="166" t="e">
        <f>IF(ROUND(VALUE(SUBSTITUTE(連結実質赤字比率に係る赤字・黒字の構成分析!H$36,"▲", "-")), 2) &lt; 0, ABS(ROUND(VALUE(SUBSTITUTE(連結実質赤字比率に係る赤字・黒字の構成分析!H$36,"▲", "-")), 2)), NA())</f>
        <v>#N/A</v>
      </c>
      <c r="G34" s="166">
        <f>IF(ROUND(VALUE(SUBSTITUTE(連結実質赤字比率に係る赤字・黒字の構成分析!H$36,"▲", "-")), 2) &gt;= 0, ABS(ROUND(VALUE(SUBSTITUTE(連結実質赤字比率に係る赤字・黒字の構成分析!H$36,"▲", "-")), 2)), NA())</f>
        <v>2.19</v>
      </c>
      <c r="H34" s="166" t="e">
        <f>IF(ROUND(VALUE(SUBSTITUTE(連結実質赤字比率に係る赤字・黒字の構成分析!I$36,"▲", "-")), 2) &lt; 0, ABS(ROUND(VALUE(SUBSTITUTE(連結実質赤字比率に係る赤字・黒字の構成分析!I$36,"▲", "-")), 2)), NA())</f>
        <v>#N/A</v>
      </c>
      <c r="I34" s="166">
        <f>IF(ROUND(VALUE(SUBSTITUTE(連結実質赤字比率に係る赤字・黒字の構成分析!I$36,"▲", "-")), 2) &gt;= 0, ABS(ROUND(VALUE(SUBSTITUTE(連結実質赤字比率に係る赤字・黒字の構成分析!I$36,"▲", "-")), 2)), NA())</f>
        <v>2.96</v>
      </c>
      <c r="J34" s="166" t="e">
        <f>IF(ROUND(VALUE(SUBSTITUTE(連結実質赤字比率に係る赤字・黒字の構成分析!J$36,"▲", "-")), 2) &lt; 0, ABS(ROUND(VALUE(SUBSTITUTE(連結実質赤字比率に係る赤字・黒字の構成分析!J$36,"▲", "-")), 2)), NA())</f>
        <v>#N/A</v>
      </c>
      <c r="K34" s="166">
        <f>IF(ROUND(VALUE(SUBSTITUTE(連結実質赤字比率に係る赤字・黒字の構成分析!J$36,"▲", "-")), 2) &gt;= 0, ABS(ROUND(VALUE(SUBSTITUTE(連結実質赤字比率に係る赤字・黒字の構成分析!J$36,"▲", "-")), 2)), NA())</f>
        <v>2.1</v>
      </c>
    </row>
    <row r="35" spans="1:16" x14ac:dyDescent="0.2">
      <c r="A35" s="166" t="str">
        <f>IF(連結実質赤字比率に係る赤字・黒字の構成分析!C$35="",NA(),連結実質赤字比率に係る赤字・黒字の構成分析!C$35)</f>
        <v>病院事業会計</v>
      </c>
      <c r="B35" s="166" t="e">
        <f>IF(ROUND(VALUE(SUBSTITUTE(連結実質赤字比率に係る赤字・黒字の構成分析!F$35,"▲", "-")), 2) &lt; 0, ABS(ROUND(VALUE(SUBSTITUTE(連結実質赤字比率に係る赤字・黒字の構成分析!F$35,"▲", "-")), 2)), NA())</f>
        <v>#N/A</v>
      </c>
      <c r="C35" s="166">
        <f>IF(ROUND(VALUE(SUBSTITUTE(連結実質赤字比率に係る赤字・黒字の構成分析!F$35,"▲", "-")), 2) &gt;= 0, ABS(ROUND(VALUE(SUBSTITUTE(連結実質赤字比率に係る赤字・黒字の構成分析!F$35,"▲", "-")), 2)), NA())</f>
        <v>2.67</v>
      </c>
      <c r="D35" s="166" t="e">
        <f>IF(ROUND(VALUE(SUBSTITUTE(連結実質赤字比率に係る赤字・黒字の構成分析!G$35,"▲", "-")), 2) &lt; 0, ABS(ROUND(VALUE(SUBSTITUTE(連結実質赤字比率に係る赤字・黒字の構成分析!G$35,"▲", "-")), 2)), NA())</f>
        <v>#N/A</v>
      </c>
      <c r="E35" s="166">
        <f>IF(ROUND(VALUE(SUBSTITUTE(連結実質赤字比率に係る赤字・黒字の構成分析!G$35,"▲", "-")), 2) &gt;= 0, ABS(ROUND(VALUE(SUBSTITUTE(連結実質赤字比率に係る赤字・黒字の構成分析!G$35,"▲", "-")), 2)), NA())</f>
        <v>2.21</v>
      </c>
      <c r="F35" s="166" t="e">
        <f>IF(ROUND(VALUE(SUBSTITUTE(連結実質赤字比率に係る赤字・黒字の構成分析!H$35,"▲", "-")), 2) &lt; 0, ABS(ROUND(VALUE(SUBSTITUTE(連結実質赤字比率に係る赤字・黒字の構成分析!H$35,"▲", "-")), 2)), NA())</f>
        <v>#N/A</v>
      </c>
      <c r="G35" s="166">
        <f>IF(ROUND(VALUE(SUBSTITUTE(連結実質赤字比率に係る赤字・黒字の構成分析!H$35,"▲", "-")), 2) &gt;= 0, ABS(ROUND(VALUE(SUBSTITUTE(連結実質赤字比率に係る赤字・黒字の構成分析!H$35,"▲", "-")), 2)), NA())</f>
        <v>1.92</v>
      </c>
      <c r="H35" s="166" t="e">
        <f>IF(ROUND(VALUE(SUBSTITUTE(連結実質赤字比率に係る赤字・黒字の構成分析!I$35,"▲", "-")), 2) &lt; 0, ABS(ROUND(VALUE(SUBSTITUTE(連結実質赤字比率に係る赤字・黒字の構成分析!I$35,"▲", "-")), 2)), NA())</f>
        <v>#N/A</v>
      </c>
      <c r="I35" s="166">
        <f>IF(ROUND(VALUE(SUBSTITUTE(連結実質赤字比率に係る赤字・黒字の構成分析!I$35,"▲", "-")), 2) &gt;= 0, ABS(ROUND(VALUE(SUBSTITUTE(連結実質赤字比率に係る赤字・黒字の構成分析!I$35,"▲", "-")), 2)), NA())</f>
        <v>2.66</v>
      </c>
      <c r="J35" s="166" t="e">
        <f>IF(ROUND(VALUE(SUBSTITUTE(連結実質赤字比率に係る赤字・黒字の構成分析!J$35,"▲", "-")), 2) &lt; 0, ABS(ROUND(VALUE(SUBSTITUTE(連結実質赤字比率に係る赤字・黒字の構成分析!J$35,"▲", "-")), 2)), NA())</f>
        <v>#N/A</v>
      </c>
      <c r="K35" s="166">
        <f>IF(ROUND(VALUE(SUBSTITUTE(連結実質赤字比率に係る赤字・黒字の構成分析!J$35,"▲", "-")), 2) &gt;= 0, ABS(ROUND(VALUE(SUBSTITUTE(連結実質赤字比率に係る赤字・黒字の構成分析!J$35,"▲", "-")), 2)), NA())</f>
        <v>2.75</v>
      </c>
    </row>
    <row r="36" spans="1:16" x14ac:dyDescent="0.2">
      <c r="A36" s="166" t="str">
        <f>IF(連結実質赤字比率に係る赤字・黒字の構成分析!C$34="",NA(),連結実質赤字比率に係る赤字・黒字の構成分析!C$34)</f>
        <v>一般会計</v>
      </c>
      <c r="B36" s="166" t="e">
        <f>IF(ROUND(VALUE(SUBSTITUTE(連結実質赤字比率に係る赤字・黒字の構成分析!F$34,"▲", "-")), 2) &lt; 0, ABS(ROUND(VALUE(SUBSTITUTE(連結実質赤字比率に係る赤字・黒字の構成分析!F$34,"▲", "-")), 2)), NA())</f>
        <v>#N/A</v>
      </c>
      <c r="C36" s="166">
        <f>IF(ROUND(VALUE(SUBSTITUTE(連結実質赤字比率に係る赤字・黒字の構成分析!F$34,"▲", "-")), 2) &gt;= 0, ABS(ROUND(VALUE(SUBSTITUTE(連結実質赤字比率に係る赤字・黒字の構成分析!F$34,"▲", "-")), 2)), NA())</f>
        <v>6.27</v>
      </c>
      <c r="D36" s="166" t="e">
        <f>IF(ROUND(VALUE(SUBSTITUTE(連結実質赤字比率に係る赤字・黒字の構成分析!G$34,"▲", "-")), 2) &lt; 0, ABS(ROUND(VALUE(SUBSTITUTE(連結実質赤字比率に係る赤字・黒字の構成分析!G$34,"▲", "-")), 2)), NA())</f>
        <v>#N/A</v>
      </c>
      <c r="E36" s="166">
        <f>IF(ROUND(VALUE(SUBSTITUTE(連結実質赤字比率に係る赤字・黒字の構成分析!G$34,"▲", "-")), 2) &gt;= 0, ABS(ROUND(VALUE(SUBSTITUTE(連結実質赤字比率に係る赤字・黒字の構成分析!G$34,"▲", "-")), 2)), NA())</f>
        <v>5.71</v>
      </c>
      <c r="F36" s="166" t="e">
        <f>IF(ROUND(VALUE(SUBSTITUTE(連結実質赤字比率に係る赤字・黒字の構成分析!H$34,"▲", "-")), 2) &lt; 0, ABS(ROUND(VALUE(SUBSTITUTE(連結実質赤字比率に係る赤字・黒字の構成分析!H$34,"▲", "-")), 2)), NA())</f>
        <v>#N/A</v>
      </c>
      <c r="G36" s="166">
        <f>IF(ROUND(VALUE(SUBSTITUTE(連結実質赤字比率に係る赤字・黒字の構成分析!H$34,"▲", "-")), 2) &gt;= 0, ABS(ROUND(VALUE(SUBSTITUTE(連結実質赤字比率に係る赤字・黒字の構成分析!H$34,"▲", "-")), 2)), NA())</f>
        <v>6.66</v>
      </c>
      <c r="H36" s="166" t="e">
        <f>IF(ROUND(VALUE(SUBSTITUTE(連結実質赤字比率に係る赤字・黒字の構成分析!I$34,"▲", "-")), 2) &lt; 0, ABS(ROUND(VALUE(SUBSTITUTE(連結実質赤字比率に係る赤字・黒字の構成分析!I$34,"▲", "-")), 2)), NA())</f>
        <v>#N/A</v>
      </c>
      <c r="I36" s="166">
        <f>IF(ROUND(VALUE(SUBSTITUTE(連結実質赤字比率に係る赤字・黒字の構成分析!I$34,"▲", "-")), 2) &gt;= 0, ABS(ROUND(VALUE(SUBSTITUTE(連結実質赤字比率に係る赤字・黒字の構成分析!I$34,"▲", "-")), 2)), NA())</f>
        <v>6.13</v>
      </c>
      <c r="J36" s="166" t="e">
        <f>IF(ROUND(VALUE(SUBSTITUTE(連結実質赤字比率に係る赤字・黒字の構成分析!J$34,"▲", "-")), 2) &lt; 0, ABS(ROUND(VALUE(SUBSTITUTE(連結実質赤字比率に係る赤字・黒字の構成分析!J$34,"▲", "-")), 2)), NA())</f>
        <v>#N/A</v>
      </c>
      <c r="K36" s="166">
        <f>IF(ROUND(VALUE(SUBSTITUTE(連結実質赤字比率に係る赤字・黒字の構成分析!J$34,"▲", "-")), 2) &gt;= 0, ABS(ROUND(VALUE(SUBSTITUTE(連結実質赤字比率に係る赤字・黒字の構成分析!J$34,"▲", "-")), 2)), NA())</f>
        <v>6.58</v>
      </c>
    </row>
    <row r="39" spans="1:16" x14ac:dyDescent="0.2">
      <c r="A39" s="139" t="s">
        <v>60</v>
      </c>
    </row>
    <row r="40" spans="1:16" x14ac:dyDescent="0.2">
      <c r="A40" s="167"/>
      <c r="B40" s="167" t="str">
        <f>'実質公債費比率（分子）の構造'!K$44</f>
        <v>H29</v>
      </c>
      <c r="C40" s="167"/>
      <c r="D40" s="167"/>
      <c r="E40" s="167" t="str">
        <f>'実質公債費比率（分子）の構造'!L$44</f>
        <v>H30</v>
      </c>
      <c r="F40" s="167"/>
      <c r="G40" s="167"/>
      <c r="H40" s="167" t="str">
        <f>'実質公債費比率（分子）の構造'!M$44</f>
        <v>R01</v>
      </c>
      <c r="I40" s="167"/>
      <c r="J40" s="167"/>
      <c r="K40" s="167" t="str">
        <f>'実質公債費比率（分子）の構造'!N$44</f>
        <v>R02</v>
      </c>
      <c r="L40" s="167"/>
      <c r="M40" s="167"/>
      <c r="N40" s="167" t="str">
        <f>'実質公債費比率（分子）の構造'!O$44</f>
        <v>R03</v>
      </c>
      <c r="O40" s="167"/>
      <c r="P40" s="167"/>
    </row>
    <row r="41" spans="1:16" x14ac:dyDescent="0.2">
      <c r="A41" s="167"/>
      <c r="B41" s="167" t="s">
        <v>61</v>
      </c>
      <c r="C41" s="167"/>
      <c r="D41" s="167" t="s">
        <v>62</v>
      </c>
      <c r="E41" s="167" t="s">
        <v>61</v>
      </c>
      <c r="F41" s="167"/>
      <c r="G41" s="167" t="s">
        <v>62</v>
      </c>
      <c r="H41" s="167" t="s">
        <v>61</v>
      </c>
      <c r="I41" s="167"/>
      <c r="J41" s="167" t="s">
        <v>62</v>
      </c>
      <c r="K41" s="167" t="s">
        <v>61</v>
      </c>
      <c r="L41" s="167"/>
      <c r="M41" s="167" t="s">
        <v>62</v>
      </c>
      <c r="N41" s="167" t="s">
        <v>61</v>
      </c>
      <c r="O41" s="167"/>
      <c r="P41" s="167" t="s">
        <v>62</v>
      </c>
    </row>
    <row r="42" spans="1:16" x14ac:dyDescent="0.2">
      <c r="A42" s="167" t="s">
        <v>63</v>
      </c>
      <c r="B42" s="167"/>
      <c r="C42" s="167"/>
      <c r="D42" s="167">
        <f>'実質公債費比率（分子）の構造'!K$52</f>
        <v>929</v>
      </c>
      <c r="E42" s="167"/>
      <c r="F42" s="167"/>
      <c r="G42" s="167">
        <f>'実質公債費比率（分子）の構造'!L$52</f>
        <v>953</v>
      </c>
      <c r="H42" s="167"/>
      <c r="I42" s="167"/>
      <c r="J42" s="167">
        <f>'実質公債費比率（分子）の構造'!M$52</f>
        <v>985</v>
      </c>
      <c r="K42" s="167"/>
      <c r="L42" s="167"/>
      <c r="M42" s="167">
        <f>'実質公債費比率（分子）の構造'!N$52</f>
        <v>930</v>
      </c>
      <c r="N42" s="167"/>
      <c r="O42" s="167"/>
      <c r="P42" s="167">
        <f>'実質公債費比率（分子）の構造'!O$52</f>
        <v>978</v>
      </c>
    </row>
    <row r="43" spans="1:16" x14ac:dyDescent="0.2">
      <c r="A43" s="167" t="s">
        <v>18</v>
      </c>
      <c r="B43" s="167" t="str">
        <f>'実質公債費比率（分子）の構造'!K$51</f>
        <v>-</v>
      </c>
      <c r="C43" s="167"/>
      <c r="D43" s="167"/>
      <c r="E43" s="167" t="str">
        <f>'実質公債費比率（分子）の構造'!L$51</f>
        <v>-</v>
      </c>
      <c r="F43" s="167"/>
      <c r="G43" s="167"/>
      <c r="H43" s="167" t="str">
        <f>'実質公債費比率（分子）の構造'!M$51</f>
        <v>-</v>
      </c>
      <c r="I43" s="167"/>
      <c r="J43" s="167"/>
      <c r="K43" s="167" t="str">
        <f>'実質公債費比率（分子）の構造'!N$51</f>
        <v>-</v>
      </c>
      <c r="L43" s="167"/>
      <c r="M43" s="167"/>
      <c r="N43" s="167" t="str">
        <f>'実質公債費比率（分子）の構造'!O$51</f>
        <v>-</v>
      </c>
      <c r="O43" s="167"/>
      <c r="P43" s="167"/>
    </row>
    <row r="44" spans="1:16" x14ac:dyDescent="0.2">
      <c r="A44" s="167" t="s">
        <v>64</v>
      </c>
      <c r="B44" s="167" t="str">
        <f>'実質公債費比率（分子）の構造'!K$50</f>
        <v>-</v>
      </c>
      <c r="C44" s="167"/>
      <c r="D44" s="167"/>
      <c r="E44" s="167" t="str">
        <f>'実質公債費比率（分子）の構造'!L$50</f>
        <v>-</v>
      </c>
      <c r="F44" s="167"/>
      <c r="G44" s="167"/>
      <c r="H44" s="167">
        <f>'実質公債費比率（分子）の構造'!M$50</f>
        <v>1</v>
      </c>
      <c r="I44" s="167"/>
      <c r="J44" s="167"/>
      <c r="K44" s="167">
        <f>'実質公債費比率（分子）の構造'!N$50</f>
        <v>2</v>
      </c>
      <c r="L44" s="167"/>
      <c r="M44" s="167"/>
      <c r="N44" s="167">
        <f>'実質公債費比率（分子）の構造'!O$50</f>
        <v>1</v>
      </c>
      <c r="O44" s="167"/>
      <c r="P44" s="167"/>
    </row>
    <row r="45" spans="1:16" x14ac:dyDescent="0.2">
      <c r="A45" s="167" t="s">
        <v>65</v>
      </c>
      <c r="B45" s="167">
        <f>'実質公債費比率（分子）の構造'!K$49</f>
        <v>31</v>
      </c>
      <c r="C45" s="167"/>
      <c r="D45" s="167"/>
      <c r="E45" s="167">
        <f>'実質公債費比率（分子）の構造'!L$49</f>
        <v>22</v>
      </c>
      <c r="F45" s="167"/>
      <c r="G45" s="167"/>
      <c r="H45" s="167">
        <f>'実質公債費比率（分子）の構造'!M$49</f>
        <v>21</v>
      </c>
      <c r="I45" s="167"/>
      <c r="J45" s="167"/>
      <c r="K45" s="167">
        <f>'実質公債費比率（分子）の構造'!N$49</f>
        <v>22</v>
      </c>
      <c r="L45" s="167"/>
      <c r="M45" s="167"/>
      <c r="N45" s="167">
        <f>'実質公債費比率（分子）の構造'!O$49</f>
        <v>30</v>
      </c>
      <c r="O45" s="167"/>
      <c r="P45" s="167"/>
    </row>
    <row r="46" spans="1:16" x14ac:dyDescent="0.2">
      <c r="A46" s="167" t="s">
        <v>66</v>
      </c>
      <c r="B46" s="167">
        <f>'実質公債費比率（分子）の構造'!K$48</f>
        <v>163</v>
      </c>
      <c r="C46" s="167"/>
      <c r="D46" s="167"/>
      <c r="E46" s="167">
        <f>'実質公債費比率（分子）の構造'!L$48</f>
        <v>180</v>
      </c>
      <c r="F46" s="167"/>
      <c r="G46" s="167"/>
      <c r="H46" s="167">
        <f>'実質公債費比率（分子）の構造'!M$48</f>
        <v>181</v>
      </c>
      <c r="I46" s="167"/>
      <c r="J46" s="167"/>
      <c r="K46" s="167">
        <f>'実質公債費比率（分子）の構造'!N$48</f>
        <v>72</v>
      </c>
      <c r="L46" s="167"/>
      <c r="M46" s="167"/>
      <c r="N46" s="167">
        <f>'実質公債費比率（分子）の構造'!O$48</f>
        <v>81</v>
      </c>
      <c r="O46" s="167"/>
      <c r="P46" s="167"/>
    </row>
    <row r="47" spans="1:16" x14ac:dyDescent="0.2">
      <c r="A47" s="167" t="s">
        <v>67</v>
      </c>
      <c r="B47" s="167" t="str">
        <f>'実質公債費比率（分子）の構造'!K$47</f>
        <v>-</v>
      </c>
      <c r="C47" s="167"/>
      <c r="D47" s="167"/>
      <c r="E47" s="167" t="str">
        <f>'実質公債費比率（分子）の構造'!L$47</f>
        <v>-</v>
      </c>
      <c r="F47" s="167"/>
      <c r="G47" s="167"/>
      <c r="H47" s="167" t="str">
        <f>'実質公債費比率（分子）の構造'!M$47</f>
        <v>-</v>
      </c>
      <c r="I47" s="167"/>
      <c r="J47" s="167"/>
      <c r="K47" s="167" t="str">
        <f>'実質公債費比率（分子）の構造'!N$47</f>
        <v>-</v>
      </c>
      <c r="L47" s="167"/>
      <c r="M47" s="167"/>
      <c r="N47" s="167" t="str">
        <f>'実質公債費比率（分子）の構造'!O$47</f>
        <v>-</v>
      </c>
      <c r="O47" s="167"/>
      <c r="P47" s="167"/>
    </row>
    <row r="48" spans="1:16" x14ac:dyDescent="0.2">
      <c r="A48" s="167" t="s">
        <v>68</v>
      </c>
      <c r="B48" s="167" t="str">
        <f>'実質公債費比率（分子）の構造'!K$46</f>
        <v>-</v>
      </c>
      <c r="C48" s="167"/>
      <c r="D48" s="167"/>
      <c r="E48" s="167" t="str">
        <f>'実質公債費比率（分子）の構造'!L$46</f>
        <v>-</v>
      </c>
      <c r="F48" s="167"/>
      <c r="G48" s="167"/>
      <c r="H48" s="167" t="str">
        <f>'実質公債費比率（分子）の構造'!M$46</f>
        <v>-</v>
      </c>
      <c r="I48" s="167"/>
      <c r="J48" s="167"/>
      <c r="K48" s="167" t="str">
        <f>'実質公債費比率（分子）の構造'!N$46</f>
        <v>-</v>
      </c>
      <c r="L48" s="167"/>
      <c r="M48" s="167"/>
      <c r="N48" s="167" t="str">
        <f>'実質公債費比率（分子）の構造'!O$46</f>
        <v>-</v>
      </c>
      <c r="O48" s="167"/>
      <c r="P48" s="167"/>
    </row>
    <row r="49" spans="1:16" x14ac:dyDescent="0.2">
      <c r="A49" s="167" t="s">
        <v>69</v>
      </c>
      <c r="B49" s="167">
        <f>'実質公債費比率（分子）の構造'!K$45</f>
        <v>1060</v>
      </c>
      <c r="C49" s="167"/>
      <c r="D49" s="167"/>
      <c r="E49" s="167">
        <f>'実質公債費比率（分子）の構造'!L$45</f>
        <v>1092</v>
      </c>
      <c r="F49" s="167"/>
      <c r="G49" s="167"/>
      <c r="H49" s="167">
        <f>'実質公債費比率（分子）の構造'!M$45</f>
        <v>1178</v>
      </c>
      <c r="I49" s="167"/>
      <c r="J49" s="167"/>
      <c r="K49" s="167">
        <f>'実質公債費比率（分子）の構造'!N$45</f>
        <v>1138</v>
      </c>
      <c r="L49" s="167"/>
      <c r="M49" s="167"/>
      <c r="N49" s="167">
        <f>'実質公債費比率（分子）の構造'!O$45</f>
        <v>1176</v>
      </c>
      <c r="O49" s="167"/>
      <c r="P49" s="167"/>
    </row>
    <row r="50" spans="1:16" x14ac:dyDescent="0.2">
      <c r="A50" s="167" t="s">
        <v>70</v>
      </c>
      <c r="B50" s="167" t="e">
        <f>NA()</f>
        <v>#N/A</v>
      </c>
      <c r="C50" s="167">
        <f>IF(ISNUMBER('実質公債費比率（分子）の構造'!K$53),'実質公債費比率（分子）の構造'!K$53,NA())</f>
        <v>325</v>
      </c>
      <c r="D50" s="167" t="e">
        <f>NA()</f>
        <v>#N/A</v>
      </c>
      <c r="E50" s="167" t="e">
        <f>NA()</f>
        <v>#N/A</v>
      </c>
      <c r="F50" s="167">
        <f>IF(ISNUMBER('実質公債費比率（分子）の構造'!L$53),'実質公債費比率（分子）の構造'!L$53,NA())</f>
        <v>341</v>
      </c>
      <c r="G50" s="167" t="e">
        <f>NA()</f>
        <v>#N/A</v>
      </c>
      <c r="H50" s="167" t="e">
        <f>NA()</f>
        <v>#N/A</v>
      </c>
      <c r="I50" s="167">
        <f>IF(ISNUMBER('実質公債費比率（分子）の構造'!M$53),'実質公債費比率（分子）の構造'!M$53,NA())</f>
        <v>396</v>
      </c>
      <c r="J50" s="167" t="e">
        <f>NA()</f>
        <v>#N/A</v>
      </c>
      <c r="K50" s="167" t="e">
        <f>NA()</f>
        <v>#N/A</v>
      </c>
      <c r="L50" s="167">
        <f>IF(ISNUMBER('実質公債費比率（分子）の構造'!N$53),'実質公債費比率（分子）の構造'!N$53,NA())</f>
        <v>304</v>
      </c>
      <c r="M50" s="167" t="e">
        <f>NA()</f>
        <v>#N/A</v>
      </c>
      <c r="N50" s="167" t="e">
        <f>NA()</f>
        <v>#N/A</v>
      </c>
      <c r="O50" s="167">
        <f>IF(ISNUMBER('実質公債費比率（分子）の構造'!O$53),'実質公債費比率（分子）の構造'!O$53,NA())</f>
        <v>310</v>
      </c>
      <c r="P50" s="167" t="e">
        <f>NA()</f>
        <v>#N/A</v>
      </c>
    </row>
    <row r="53" spans="1:16" x14ac:dyDescent="0.2">
      <c r="A53" s="139" t="s">
        <v>71</v>
      </c>
    </row>
    <row r="54" spans="1:16" x14ac:dyDescent="0.2">
      <c r="A54" s="166"/>
      <c r="B54" s="166" t="str">
        <f>'将来負担比率（分子）の構造'!I$40</f>
        <v>H29</v>
      </c>
      <c r="C54" s="166"/>
      <c r="D54" s="166"/>
      <c r="E54" s="166" t="str">
        <f>'将来負担比率（分子）の構造'!J$40</f>
        <v>H30</v>
      </c>
      <c r="F54" s="166"/>
      <c r="G54" s="166"/>
      <c r="H54" s="166" t="str">
        <f>'将来負担比率（分子）の構造'!K$40</f>
        <v>R01</v>
      </c>
      <c r="I54" s="166"/>
      <c r="J54" s="166"/>
      <c r="K54" s="166" t="str">
        <f>'将来負担比率（分子）の構造'!L$40</f>
        <v>R02</v>
      </c>
      <c r="L54" s="166"/>
      <c r="M54" s="166"/>
      <c r="N54" s="166" t="str">
        <f>'将来負担比率（分子）の構造'!M$40</f>
        <v>R03</v>
      </c>
      <c r="O54" s="166"/>
      <c r="P54" s="166"/>
    </row>
    <row r="55" spans="1:16" x14ac:dyDescent="0.2">
      <c r="A55" s="166"/>
      <c r="B55" s="166" t="s">
        <v>72</v>
      </c>
      <c r="C55" s="166"/>
      <c r="D55" s="166" t="s">
        <v>73</v>
      </c>
      <c r="E55" s="166" t="s">
        <v>72</v>
      </c>
      <c r="F55" s="166"/>
      <c r="G55" s="166" t="s">
        <v>73</v>
      </c>
      <c r="H55" s="166" t="s">
        <v>72</v>
      </c>
      <c r="I55" s="166"/>
      <c r="J55" s="166" t="s">
        <v>73</v>
      </c>
      <c r="K55" s="166" t="s">
        <v>72</v>
      </c>
      <c r="L55" s="166"/>
      <c r="M55" s="166" t="s">
        <v>73</v>
      </c>
      <c r="N55" s="166" t="s">
        <v>72</v>
      </c>
      <c r="O55" s="166"/>
      <c r="P55" s="166" t="s">
        <v>73</v>
      </c>
    </row>
    <row r="56" spans="1:16" x14ac:dyDescent="0.2">
      <c r="A56" s="166" t="s">
        <v>43</v>
      </c>
      <c r="B56" s="166"/>
      <c r="C56" s="166"/>
      <c r="D56" s="166">
        <f>'将来負担比率（分子）の構造'!I$52</f>
        <v>10123</v>
      </c>
      <c r="E56" s="166"/>
      <c r="F56" s="166"/>
      <c r="G56" s="166">
        <f>'将来負担比率（分子）の構造'!J$52</f>
        <v>9636</v>
      </c>
      <c r="H56" s="166"/>
      <c r="I56" s="166"/>
      <c r="J56" s="166">
        <f>'将来負担比率（分子）の構造'!K$52</f>
        <v>9558</v>
      </c>
      <c r="K56" s="166"/>
      <c r="L56" s="166"/>
      <c r="M56" s="166">
        <f>'将来負担比率（分子）の構造'!L$52</f>
        <v>9033</v>
      </c>
      <c r="N56" s="166"/>
      <c r="O56" s="166"/>
      <c r="P56" s="166">
        <f>'将来負担比率（分子）の構造'!M$52</f>
        <v>8547</v>
      </c>
    </row>
    <row r="57" spans="1:16" x14ac:dyDescent="0.2">
      <c r="A57" s="166" t="s">
        <v>42</v>
      </c>
      <c r="B57" s="166"/>
      <c r="C57" s="166"/>
      <c r="D57" s="166">
        <f>'将来負担比率（分子）の構造'!I$51</f>
        <v>110</v>
      </c>
      <c r="E57" s="166"/>
      <c r="F57" s="166"/>
      <c r="G57" s="166">
        <f>'将来負担比率（分子）の構造'!J$51</f>
        <v>125</v>
      </c>
      <c r="H57" s="166"/>
      <c r="I57" s="166"/>
      <c r="J57" s="166">
        <f>'将来負担比率（分子）の構造'!K$51</f>
        <v>120</v>
      </c>
      <c r="K57" s="166"/>
      <c r="L57" s="166"/>
      <c r="M57" s="166">
        <f>'将来負担比率（分子）の構造'!L$51</f>
        <v>42</v>
      </c>
      <c r="N57" s="166"/>
      <c r="O57" s="166"/>
      <c r="P57" s="166">
        <f>'将来負担比率（分子）の構造'!M$51</f>
        <v>29</v>
      </c>
    </row>
    <row r="58" spans="1:16" x14ac:dyDescent="0.2">
      <c r="A58" s="166" t="s">
        <v>41</v>
      </c>
      <c r="B58" s="166"/>
      <c r="C58" s="166"/>
      <c r="D58" s="166">
        <f>'将来負担比率（分子）の構造'!I$50</f>
        <v>3879</v>
      </c>
      <c r="E58" s="166"/>
      <c r="F58" s="166"/>
      <c r="G58" s="166">
        <f>'将来負担比率（分子）の構造'!J$50</f>
        <v>4198</v>
      </c>
      <c r="H58" s="166"/>
      <c r="I58" s="166"/>
      <c r="J58" s="166">
        <f>'将来負担比率（分子）の構造'!K$50</f>
        <v>3714</v>
      </c>
      <c r="K58" s="166"/>
      <c r="L58" s="166"/>
      <c r="M58" s="166">
        <f>'将来負担比率（分子）の構造'!L$50</f>
        <v>3937</v>
      </c>
      <c r="N58" s="166"/>
      <c r="O58" s="166"/>
      <c r="P58" s="166">
        <f>'将来負担比率（分子）の構造'!M$50</f>
        <v>4389</v>
      </c>
    </row>
    <row r="59" spans="1:16" x14ac:dyDescent="0.2">
      <c r="A59" s="166" t="s">
        <v>39</v>
      </c>
      <c r="B59" s="166" t="str">
        <f>'将来負担比率（分子）の構造'!I$49</f>
        <v>-</v>
      </c>
      <c r="C59" s="166"/>
      <c r="D59" s="166"/>
      <c r="E59" s="166" t="str">
        <f>'将来負担比率（分子）の構造'!J$49</f>
        <v>-</v>
      </c>
      <c r="F59" s="166"/>
      <c r="G59" s="166"/>
      <c r="H59" s="166" t="str">
        <f>'将来負担比率（分子）の構造'!K$49</f>
        <v>-</v>
      </c>
      <c r="I59" s="166"/>
      <c r="J59" s="166"/>
      <c r="K59" s="166" t="str">
        <f>'将来負担比率（分子）の構造'!L$49</f>
        <v>-</v>
      </c>
      <c r="L59" s="166"/>
      <c r="M59" s="166"/>
      <c r="N59" s="166" t="str">
        <f>'将来負担比率（分子）の構造'!M$49</f>
        <v>-</v>
      </c>
      <c r="O59" s="166"/>
      <c r="P59" s="166"/>
    </row>
    <row r="60" spans="1:16" x14ac:dyDescent="0.2">
      <c r="A60" s="166" t="s">
        <v>38</v>
      </c>
      <c r="B60" s="166" t="str">
        <f>'将来負担比率（分子）の構造'!I$48</f>
        <v>-</v>
      </c>
      <c r="C60" s="166"/>
      <c r="D60" s="166"/>
      <c r="E60" s="166" t="str">
        <f>'将来負担比率（分子）の構造'!J$48</f>
        <v>-</v>
      </c>
      <c r="F60" s="166"/>
      <c r="G60" s="166"/>
      <c r="H60" s="166" t="str">
        <f>'将来負担比率（分子）の構造'!K$48</f>
        <v>-</v>
      </c>
      <c r="I60" s="166"/>
      <c r="J60" s="166"/>
      <c r="K60" s="166" t="str">
        <f>'将来負担比率（分子）の構造'!L$48</f>
        <v>-</v>
      </c>
      <c r="L60" s="166"/>
      <c r="M60" s="166"/>
      <c r="N60" s="166" t="str">
        <f>'将来負担比率（分子）の構造'!M$48</f>
        <v>-</v>
      </c>
      <c r="O60" s="166"/>
      <c r="P60" s="166"/>
    </row>
    <row r="61" spans="1:16" x14ac:dyDescent="0.2">
      <c r="A61" s="166" t="s">
        <v>36</v>
      </c>
      <c r="B61" s="166" t="str">
        <f>'将来負担比率（分子）の構造'!I$46</f>
        <v>-</v>
      </c>
      <c r="C61" s="166"/>
      <c r="D61" s="166"/>
      <c r="E61" s="166" t="str">
        <f>'将来負担比率（分子）の構造'!J$46</f>
        <v>-</v>
      </c>
      <c r="F61" s="166"/>
      <c r="G61" s="166"/>
      <c r="H61" s="166" t="str">
        <f>'将来負担比率（分子）の構造'!K$46</f>
        <v>-</v>
      </c>
      <c r="I61" s="166"/>
      <c r="J61" s="166"/>
      <c r="K61" s="166" t="str">
        <f>'将来負担比率（分子）の構造'!L$46</f>
        <v>-</v>
      </c>
      <c r="L61" s="166"/>
      <c r="M61" s="166"/>
      <c r="N61" s="166" t="str">
        <f>'将来負担比率（分子）の構造'!M$46</f>
        <v>-</v>
      </c>
      <c r="O61" s="166"/>
      <c r="P61" s="166"/>
    </row>
    <row r="62" spans="1:16" x14ac:dyDescent="0.2">
      <c r="A62" s="166" t="s">
        <v>35</v>
      </c>
      <c r="B62" s="166">
        <f>'将来負担比率（分子）の構造'!I$45</f>
        <v>1870</v>
      </c>
      <c r="C62" s="166"/>
      <c r="D62" s="166"/>
      <c r="E62" s="166">
        <f>'将来負担比率（分子）の構造'!J$45</f>
        <v>1743</v>
      </c>
      <c r="F62" s="166"/>
      <c r="G62" s="166"/>
      <c r="H62" s="166">
        <f>'将来負担比率（分子）の構造'!K$45</f>
        <v>1697</v>
      </c>
      <c r="I62" s="166"/>
      <c r="J62" s="166"/>
      <c r="K62" s="166">
        <f>'将来負担比率（分子）の構造'!L$45</f>
        <v>1741</v>
      </c>
      <c r="L62" s="166"/>
      <c r="M62" s="166"/>
      <c r="N62" s="166">
        <f>'将来負担比率（分子）の構造'!M$45</f>
        <v>1604</v>
      </c>
      <c r="O62" s="166"/>
      <c r="P62" s="166"/>
    </row>
    <row r="63" spans="1:16" x14ac:dyDescent="0.2">
      <c r="A63" s="166" t="s">
        <v>34</v>
      </c>
      <c r="B63" s="166">
        <f>'将来負担比率（分子）の構造'!I$44</f>
        <v>149</v>
      </c>
      <c r="C63" s="166"/>
      <c r="D63" s="166"/>
      <c r="E63" s="166">
        <f>'将来負担比率（分子）の構造'!J$44</f>
        <v>145</v>
      </c>
      <c r="F63" s="166"/>
      <c r="G63" s="166"/>
      <c r="H63" s="166">
        <f>'将来負担比率（分子）の構造'!K$44</f>
        <v>161</v>
      </c>
      <c r="I63" s="166"/>
      <c r="J63" s="166"/>
      <c r="K63" s="166">
        <f>'将来負担比率（分子）の構造'!L$44</f>
        <v>182</v>
      </c>
      <c r="L63" s="166"/>
      <c r="M63" s="166"/>
      <c r="N63" s="166">
        <f>'将来負担比率（分子）の構造'!M$44</f>
        <v>204</v>
      </c>
      <c r="O63" s="166"/>
      <c r="P63" s="166"/>
    </row>
    <row r="64" spans="1:16" x14ac:dyDescent="0.2">
      <c r="A64" s="166" t="s">
        <v>33</v>
      </c>
      <c r="B64" s="166">
        <f>'将来負担比率（分子）の構造'!I$43</f>
        <v>798</v>
      </c>
      <c r="C64" s="166"/>
      <c r="D64" s="166"/>
      <c r="E64" s="166">
        <f>'将来負担比率（分子）の構造'!J$43</f>
        <v>626</v>
      </c>
      <c r="F64" s="166"/>
      <c r="G64" s="166"/>
      <c r="H64" s="166">
        <f>'将来負担比率（分子）の構造'!K$43</f>
        <v>544</v>
      </c>
      <c r="I64" s="166"/>
      <c r="J64" s="166"/>
      <c r="K64" s="166">
        <f>'将来負担比率（分子）の構造'!L$43</f>
        <v>480</v>
      </c>
      <c r="L64" s="166"/>
      <c r="M64" s="166"/>
      <c r="N64" s="166">
        <f>'将来負担比率（分子）の構造'!M$43</f>
        <v>400</v>
      </c>
      <c r="O64" s="166"/>
      <c r="P64" s="166"/>
    </row>
    <row r="65" spans="1:16" x14ac:dyDescent="0.2">
      <c r="A65" s="166" t="s">
        <v>32</v>
      </c>
      <c r="B65" s="166">
        <f>'将来負担比率（分子）の構造'!I$42</f>
        <v>24</v>
      </c>
      <c r="C65" s="166"/>
      <c r="D65" s="166"/>
      <c r="E65" s="166">
        <f>'将来負担比率（分子）の構造'!J$42</f>
        <v>24</v>
      </c>
      <c r="F65" s="166"/>
      <c r="G65" s="166"/>
      <c r="H65" s="166">
        <f>'将来負担比率（分子）の構造'!K$42</f>
        <v>51</v>
      </c>
      <c r="I65" s="166"/>
      <c r="J65" s="166"/>
      <c r="K65" s="166">
        <f>'将来負担比率（分子）の構造'!L$42</f>
        <v>49</v>
      </c>
      <c r="L65" s="166"/>
      <c r="M65" s="166"/>
      <c r="N65" s="166">
        <f>'将来負担比率（分子）の構造'!M$42</f>
        <v>48</v>
      </c>
      <c r="O65" s="166"/>
      <c r="P65" s="166"/>
    </row>
    <row r="66" spans="1:16" x14ac:dyDescent="0.2">
      <c r="A66" s="166" t="s">
        <v>31</v>
      </c>
      <c r="B66" s="166">
        <f>'将来負担比率（分子）の構造'!I$41</f>
        <v>12202</v>
      </c>
      <c r="C66" s="166"/>
      <c r="D66" s="166"/>
      <c r="E66" s="166">
        <f>'将来負担比率（分子）の構造'!J$41</f>
        <v>12088</v>
      </c>
      <c r="F66" s="166"/>
      <c r="G66" s="166"/>
      <c r="H66" s="166">
        <f>'将来負担比率（分子）の構造'!K$41</f>
        <v>11529</v>
      </c>
      <c r="I66" s="166"/>
      <c r="J66" s="166"/>
      <c r="K66" s="166">
        <f>'将来負担比率（分子）の構造'!L$41</f>
        <v>10973</v>
      </c>
      <c r="L66" s="166"/>
      <c r="M66" s="166"/>
      <c r="N66" s="166">
        <f>'将来負担比率（分子）の構造'!M$41</f>
        <v>10540</v>
      </c>
      <c r="O66" s="166"/>
      <c r="P66" s="166"/>
    </row>
    <row r="67" spans="1:16" x14ac:dyDescent="0.2">
      <c r="A67" s="166" t="s">
        <v>74</v>
      </c>
      <c r="B67" s="166" t="e">
        <f>NA()</f>
        <v>#N/A</v>
      </c>
      <c r="C67" s="166">
        <f>IF(ISNUMBER('将来負担比率（分子）の構造'!I$53), IF('将来負担比率（分子）の構造'!I$53 &lt; 0, 0, '将来負担比率（分子）の構造'!I$53), NA())</f>
        <v>931</v>
      </c>
      <c r="D67" s="166" t="e">
        <f>NA()</f>
        <v>#N/A</v>
      </c>
      <c r="E67" s="166" t="e">
        <f>NA()</f>
        <v>#N/A</v>
      </c>
      <c r="F67" s="166">
        <f>IF(ISNUMBER('将来負担比率（分子）の構造'!J$53), IF('将来負担比率（分子）の構造'!J$53 &lt; 0, 0, '将来負担比率（分子）の構造'!J$53), NA())</f>
        <v>667</v>
      </c>
      <c r="G67" s="166" t="e">
        <f>NA()</f>
        <v>#N/A</v>
      </c>
      <c r="H67" s="166" t="e">
        <f>NA()</f>
        <v>#N/A</v>
      </c>
      <c r="I67" s="166">
        <f>IF(ISNUMBER('将来負担比率（分子）の構造'!K$53), IF('将来負担比率（分子）の構造'!K$53 &lt; 0, 0, '将来負担比率（分子）の構造'!K$53), NA())</f>
        <v>590</v>
      </c>
      <c r="J67" s="166" t="e">
        <f>NA()</f>
        <v>#N/A</v>
      </c>
      <c r="K67" s="166" t="e">
        <f>NA()</f>
        <v>#N/A</v>
      </c>
      <c r="L67" s="166">
        <f>IF(ISNUMBER('将来負担比率（分子）の構造'!L$53), IF('将来負担比率（分子）の構造'!L$53 &lt; 0, 0, '将来負担比率（分子）の構造'!L$53), NA())</f>
        <v>413</v>
      </c>
      <c r="M67" s="166" t="e">
        <f>NA()</f>
        <v>#N/A</v>
      </c>
      <c r="N67" s="166" t="e">
        <f>NA()</f>
        <v>#N/A</v>
      </c>
      <c r="O67" s="166">
        <f>IF(ISNUMBER('将来負担比率（分子）の構造'!M$53), IF('将来負担比率（分子）の構造'!M$53 &lt; 0, 0, '将来負担比率（分子）の構造'!M$53), NA())</f>
        <v>0</v>
      </c>
      <c r="P67" s="166" t="e">
        <f>NA()</f>
        <v>#N/A</v>
      </c>
    </row>
    <row r="70" spans="1:16" x14ac:dyDescent="0.2">
      <c r="A70" s="168" t="s">
        <v>75</v>
      </c>
      <c r="B70" s="168"/>
      <c r="C70" s="168"/>
      <c r="D70" s="168"/>
      <c r="E70" s="168"/>
      <c r="F70" s="168"/>
    </row>
    <row r="71" spans="1:16" x14ac:dyDescent="0.2">
      <c r="A71" s="169"/>
      <c r="B71" s="169" t="str">
        <f>基金残高に係る経年分析!F54</f>
        <v>R01</v>
      </c>
      <c r="C71" s="169" t="str">
        <f>基金残高に係る経年分析!G54</f>
        <v>R02</v>
      </c>
      <c r="D71" s="169" t="str">
        <f>基金残高に係る経年分析!H54</f>
        <v>R03</v>
      </c>
    </row>
    <row r="72" spans="1:16" x14ac:dyDescent="0.2">
      <c r="A72" s="169" t="s">
        <v>76</v>
      </c>
      <c r="B72" s="170">
        <f>基金残高に係る経年分析!F55</f>
        <v>1575</v>
      </c>
      <c r="C72" s="170">
        <f>基金残高に係る経年分析!G55</f>
        <v>1693</v>
      </c>
      <c r="D72" s="170">
        <f>基金残高に係る経年分析!H55</f>
        <v>1850</v>
      </c>
    </row>
    <row r="73" spans="1:16" x14ac:dyDescent="0.2">
      <c r="A73" s="169" t="s">
        <v>77</v>
      </c>
      <c r="B73" s="170">
        <f>基金残高に係る経年分析!F56</f>
        <v>253</v>
      </c>
      <c r="C73" s="170">
        <f>基金残高に係る経年分析!G56</f>
        <v>253</v>
      </c>
      <c r="D73" s="170">
        <f>基金残高に係る経年分析!H56</f>
        <v>293</v>
      </c>
    </row>
    <row r="74" spans="1:16" x14ac:dyDescent="0.2">
      <c r="A74" s="169" t="s">
        <v>78</v>
      </c>
      <c r="B74" s="170">
        <f>基金残高に係る経年分析!F57</f>
        <v>1832</v>
      </c>
      <c r="C74" s="170">
        <f>基金残高に係る経年分析!G57</f>
        <v>2038</v>
      </c>
      <c r="D74" s="170">
        <f>基金残高に係る経年分析!H57</f>
        <v>2242</v>
      </c>
    </row>
  </sheetData>
  <sheetProtection algorithmName="SHA-512" hashValue="/1wPu6Xaa2FD+3Rih3zShegUMNriQLfGFsbV1UCPLiuixoAPI0Sha3w7R+tZY7nPtwsCCCMqdws9mTOKYtUc+g==" saltValue="eor+3H36ywTAn9n9sv8Qe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0"/>
  <sheetViews>
    <sheetView showGridLines="0" zoomScaleNormal="100" workbookViewId="0"/>
  </sheetViews>
  <sheetFormatPr defaultColWidth="0" defaultRowHeight="11.25" customHeight="1" zeroHeight="1" x14ac:dyDescent="0.2"/>
  <cols>
    <col min="1" max="1" width="1.6640625" style="205" customWidth="1"/>
    <col min="2" max="2" width="2.33203125" style="205" customWidth="1"/>
    <col min="3" max="16" width="2.6640625" style="205" customWidth="1"/>
    <col min="17" max="17" width="2.33203125" style="205" customWidth="1"/>
    <col min="18" max="95" width="1.6640625" style="205" customWidth="1"/>
    <col min="96" max="133" width="1.6640625" style="212" customWidth="1"/>
    <col min="134" max="143" width="1.6640625" style="205" customWidth="1"/>
    <col min="144" max="16384" width="0" style="205" hidden="1"/>
  </cols>
  <sheetData>
    <row r="1" spans="2:143" ht="22.5" customHeight="1" thickBot="1" x14ac:dyDescent="0.25">
      <c r="B1" s="203"/>
      <c r="C1" s="204"/>
      <c r="D1" s="204"/>
      <c r="E1" s="204"/>
      <c r="F1" s="204"/>
      <c r="G1" s="204"/>
      <c r="H1" s="204"/>
      <c r="I1" s="204"/>
      <c r="J1" s="204"/>
      <c r="K1" s="204"/>
      <c r="L1" s="204"/>
      <c r="M1" s="204"/>
      <c r="N1" s="204"/>
      <c r="O1" s="204"/>
      <c r="P1" s="204"/>
      <c r="Q1" s="204"/>
      <c r="R1" s="204"/>
      <c r="S1" s="204"/>
      <c r="T1" s="204"/>
      <c r="U1" s="204"/>
      <c r="V1" s="204"/>
      <c r="W1" s="204"/>
      <c r="X1" s="204"/>
      <c r="Y1" s="204"/>
      <c r="Z1" s="204"/>
      <c r="AA1" s="204"/>
      <c r="AB1" s="204"/>
      <c r="AC1" s="204"/>
      <c r="AD1" s="204"/>
      <c r="AE1" s="204"/>
      <c r="AF1" s="204"/>
      <c r="AG1" s="204"/>
      <c r="AH1" s="204"/>
      <c r="AI1" s="204"/>
      <c r="AJ1" s="204"/>
      <c r="AK1" s="204"/>
      <c r="AL1" s="204"/>
      <c r="AM1" s="204"/>
      <c r="AN1" s="204"/>
      <c r="AO1" s="204"/>
      <c r="AP1" s="204"/>
      <c r="AQ1" s="204"/>
      <c r="AR1" s="204"/>
      <c r="AS1" s="204"/>
      <c r="AT1" s="204"/>
      <c r="AU1" s="204"/>
      <c r="AV1" s="204"/>
      <c r="AW1" s="204"/>
      <c r="AX1" s="204"/>
      <c r="AY1" s="204"/>
      <c r="AZ1" s="204"/>
      <c r="BA1" s="204"/>
      <c r="BB1" s="204"/>
      <c r="BC1" s="204"/>
      <c r="BD1" s="204"/>
      <c r="BE1" s="204"/>
      <c r="BF1" s="204"/>
      <c r="BG1" s="204"/>
      <c r="BH1" s="204"/>
      <c r="BI1" s="204"/>
      <c r="BJ1" s="204"/>
      <c r="BK1" s="204"/>
      <c r="BL1" s="204"/>
      <c r="BM1" s="204"/>
      <c r="BN1" s="204"/>
      <c r="BO1" s="204"/>
      <c r="BP1" s="204"/>
      <c r="BQ1" s="204"/>
      <c r="BR1" s="204"/>
      <c r="BS1" s="204"/>
      <c r="BT1" s="204"/>
      <c r="BU1" s="204"/>
      <c r="BV1" s="204"/>
      <c r="BW1" s="204"/>
      <c r="BX1" s="204"/>
      <c r="BY1" s="204"/>
      <c r="BZ1" s="204"/>
      <c r="CA1" s="204"/>
      <c r="CB1" s="204"/>
      <c r="CC1" s="204"/>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00" t="s">
        <v>215</v>
      </c>
      <c r="DI1" s="701"/>
      <c r="DJ1" s="701"/>
      <c r="DK1" s="701"/>
      <c r="DL1" s="701"/>
      <c r="DM1" s="701"/>
      <c r="DN1" s="702"/>
      <c r="DO1" s="205"/>
      <c r="DP1" s="700" t="s">
        <v>216</v>
      </c>
      <c r="DQ1" s="701"/>
      <c r="DR1" s="701"/>
      <c r="DS1" s="701"/>
      <c r="DT1" s="701"/>
      <c r="DU1" s="701"/>
      <c r="DV1" s="701"/>
      <c r="DW1" s="701"/>
      <c r="DX1" s="701"/>
      <c r="DY1" s="701"/>
      <c r="DZ1" s="701"/>
      <c r="EA1" s="701"/>
      <c r="EB1" s="701"/>
      <c r="EC1" s="702"/>
      <c r="ED1" s="204"/>
      <c r="EE1" s="204"/>
      <c r="EF1" s="204"/>
      <c r="EG1" s="204"/>
      <c r="EH1" s="204"/>
      <c r="EI1" s="204"/>
      <c r="EJ1" s="204"/>
      <c r="EK1" s="204"/>
      <c r="EL1" s="204"/>
      <c r="EM1" s="204"/>
    </row>
    <row r="2" spans="2:143" ht="22.5" customHeight="1" x14ac:dyDescent="0.2">
      <c r="B2" s="206" t="s">
        <v>217</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2">
      <c r="B3" s="662" t="s">
        <v>218</v>
      </c>
      <c r="C3" s="663"/>
      <c r="D3" s="663"/>
      <c r="E3" s="663"/>
      <c r="F3" s="663"/>
      <c r="G3" s="663"/>
      <c r="H3" s="663"/>
      <c r="I3" s="663"/>
      <c r="J3" s="663"/>
      <c r="K3" s="663"/>
      <c r="L3" s="663"/>
      <c r="M3" s="663"/>
      <c r="N3" s="663"/>
      <c r="O3" s="663"/>
      <c r="P3" s="663"/>
      <c r="Q3" s="663"/>
      <c r="R3" s="663"/>
      <c r="S3" s="663"/>
      <c r="T3" s="663"/>
      <c r="U3" s="663"/>
      <c r="V3" s="663"/>
      <c r="W3" s="663"/>
      <c r="X3" s="663"/>
      <c r="Y3" s="663"/>
      <c r="Z3" s="663"/>
      <c r="AA3" s="663"/>
      <c r="AB3" s="663"/>
      <c r="AC3" s="663"/>
      <c r="AD3" s="663"/>
      <c r="AE3" s="663"/>
      <c r="AF3" s="663"/>
      <c r="AG3" s="663"/>
      <c r="AH3" s="663"/>
      <c r="AI3" s="663"/>
      <c r="AJ3" s="663"/>
      <c r="AK3" s="663"/>
      <c r="AL3" s="663"/>
      <c r="AM3" s="663"/>
      <c r="AN3" s="663"/>
      <c r="AO3" s="663"/>
      <c r="AP3" s="662" t="s">
        <v>219</v>
      </c>
      <c r="AQ3" s="663"/>
      <c r="AR3" s="663"/>
      <c r="AS3" s="663"/>
      <c r="AT3" s="663"/>
      <c r="AU3" s="663"/>
      <c r="AV3" s="663"/>
      <c r="AW3" s="663"/>
      <c r="AX3" s="663"/>
      <c r="AY3" s="663"/>
      <c r="AZ3" s="663"/>
      <c r="BA3" s="663"/>
      <c r="BB3" s="663"/>
      <c r="BC3" s="663"/>
      <c r="BD3" s="663"/>
      <c r="BE3" s="663"/>
      <c r="BF3" s="663"/>
      <c r="BG3" s="663"/>
      <c r="BH3" s="663"/>
      <c r="BI3" s="663"/>
      <c r="BJ3" s="663"/>
      <c r="BK3" s="663"/>
      <c r="BL3" s="663"/>
      <c r="BM3" s="663"/>
      <c r="BN3" s="663"/>
      <c r="BO3" s="663"/>
      <c r="BP3" s="663"/>
      <c r="BQ3" s="663"/>
      <c r="BR3" s="663"/>
      <c r="BS3" s="663"/>
      <c r="BT3" s="663"/>
      <c r="BU3" s="663"/>
      <c r="BV3" s="663"/>
      <c r="BW3" s="663"/>
      <c r="BX3" s="663"/>
      <c r="BY3" s="663"/>
      <c r="BZ3" s="663"/>
      <c r="CA3" s="663"/>
      <c r="CB3" s="664"/>
      <c r="CD3" s="662" t="s">
        <v>220</v>
      </c>
      <c r="CE3" s="663"/>
      <c r="CF3" s="663"/>
      <c r="CG3" s="663"/>
      <c r="CH3" s="663"/>
      <c r="CI3" s="663"/>
      <c r="CJ3" s="663"/>
      <c r="CK3" s="663"/>
      <c r="CL3" s="663"/>
      <c r="CM3" s="663"/>
      <c r="CN3" s="663"/>
      <c r="CO3" s="663"/>
      <c r="CP3" s="663"/>
      <c r="CQ3" s="663"/>
      <c r="CR3" s="663"/>
      <c r="CS3" s="663"/>
      <c r="CT3" s="663"/>
      <c r="CU3" s="663"/>
      <c r="CV3" s="663"/>
      <c r="CW3" s="663"/>
      <c r="CX3" s="663"/>
      <c r="CY3" s="663"/>
      <c r="CZ3" s="663"/>
      <c r="DA3" s="663"/>
      <c r="DB3" s="663"/>
      <c r="DC3" s="663"/>
      <c r="DD3" s="663"/>
      <c r="DE3" s="663"/>
      <c r="DF3" s="663"/>
      <c r="DG3" s="663"/>
      <c r="DH3" s="663"/>
      <c r="DI3" s="663"/>
      <c r="DJ3" s="663"/>
      <c r="DK3" s="663"/>
      <c r="DL3" s="663"/>
      <c r="DM3" s="663"/>
      <c r="DN3" s="663"/>
      <c r="DO3" s="663"/>
      <c r="DP3" s="663"/>
      <c r="DQ3" s="663"/>
      <c r="DR3" s="663"/>
      <c r="DS3" s="663"/>
      <c r="DT3" s="663"/>
      <c r="DU3" s="663"/>
      <c r="DV3" s="663"/>
      <c r="DW3" s="663"/>
      <c r="DX3" s="663"/>
      <c r="DY3" s="663"/>
      <c r="DZ3" s="663"/>
      <c r="EA3" s="663"/>
      <c r="EB3" s="663"/>
      <c r="EC3" s="664"/>
    </row>
    <row r="4" spans="2:143" ht="11.25" customHeight="1" x14ac:dyDescent="0.2">
      <c r="B4" s="662" t="s">
        <v>1</v>
      </c>
      <c r="C4" s="663"/>
      <c r="D4" s="663"/>
      <c r="E4" s="663"/>
      <c r="F4" s="663"/>
      <c r="G4" s="663"/>
      <c r="H4" s="663"/>
      <c r="I4" s="663"/>
      <c r="J4" s="663"/>
      <c r="K4" s="663"/>
      <c r="L4" s="663"/>
      <c r="M4" s="663"/>
      <c r="N4" s="663"/>
      <c r="O4" s="663"/>
      <c r="P4" s="663"/>
      <c r="Q4" s="664"/>
      <c r="R4" s="662" t="s">
        <v>221</v>
      </c>
      <c r="S4" s="663"/>
      <c r="T4" s="663"/>
      <c r="U4" s="663"/>
      <c r="V4" s="663"/>
      <c r="W4" s="663"/>
      <c r="X4" s="663"/>
      <c r="Y4" s="664"/>
      <c r="Z4" s="662" t="s">
        <v>222</v>
      </c>
      <c r="AA4" s="663"/>
      <c r="AB4" s="663"/>
      <c r="AC4" s="664"/>
      <c r="AD4" s="662" t="s">
        <v>223</v>
      </c>
      <c r="AE4" s="663"/>
      <c r="AF4" s="663"/>
      <c r="AG4" s="663"/>
      <c r="AH4" s="663"/>
      <c r="AI4" s="663"/>
      <c r="AJ4" s="663"/>
      <c r="AK4" s="664"/>
      <c r="AL4" s="662" t="s">
        <v>222</v>
      </c>
      <c r="AM4" s="663"/>
      <c r="AN4" s="663"/>
      <c r="AO4" s="664"/>
      <c r="AP4" s="703" t="s">
        <v>224</v>
      </c>
      <c r="AQ4" s="703"/>
      <c r="AR4" s="703"/>
      <c r="AS4" s="703"/>
      <c r="AT4" s="703"/>
      <c r="AU4" s="703"/>
      <c r="AV4" s="703"/>
      <c r="AW4" s="703"/>
      <c r="AX4" s="703"/>
      <c r="AY4" s="703"/>
      <c r="AZ4" s="703"/>
      <c r="BA4" s="703"/>
      <c r="BB4" s="703"/>
      <c r="BC4" s="703"/>
      <c r="BD4" s="703"/>
      <c r="BE4" s="703"/>
      <c r="BF4" s="703"/>
      <c r="BG4" s="703" t="s">
        <v>225</v>
      </c>
      <c r="BH4" s="703"/>
      <c r="BI4" s="703"/>
      <c r="BJ4" s="703"/>
      <c r="BK4" s="703"/>
      <c r="BL4" s="703"/>
      <c r="BM4" s="703"/>
      <c r="BN4" s="703"/>
      <c r="BO4" s="703" t="s">
        <v>222</v>
      </c>
      <c r="BP4" s="703"/>
      <c r="BQ4" s="703"/>
      <c r="BR4" s="703"/>
      <c r="BS4" s="703" t="s">
        <v>226</v>
      </c>
      <c r="BT4" s="703"/>
      <c r="BU4" s="703"/>
      <c r="BV4" s="703"/>
      <c r="BW4" s="703"/>
      <c r="BX4" s="703"/>
      <c r="BY4" s="703"/>
      <c r="BZ4" s="703"/>
      <c r="CA4" s="703"/>
      <c r="CB4" s="703"/>
      <c r="CD4" s="662" t="s">
        <v>227</v>
      </c>
      <c r="CE4" s="663"/>
      <c r="CF4" s="663"/>
      <c r="CG4" s="663"/>
      <c r="CH4" s="663"/>
      <c r="CI4" s="663"/>
      <c r="CJ4" s="663"/>
      <c r="CK4" s="663"/>
      <c r="CL4" s="663"/>
      <c r="CM4" s="663"/>
      <c r="CN4" s="663"/>
      <c r="CO4" s="663"/>
      <c r="CP4" s="663"/>
      <c r="CQ4" s="663"/>
      <c r="CR4" s="663"/>
      <c r="CS4" s="663"/>
      <c r="CT4" s="663"/>
      <c r="CU4" s="663"/>
      <c r="CV4" s="663"/>
      <c r="CW4" s="663"/>
      <c r="CX4" s="663"/>
      <c r="CY4" s="663"/>
      <c r="CZ4" s="663"/>
      <c r="DA4" s="663"/>
      <c r="DB4" s="663"/>
      <c r="DC4" s="663"/>
      <c r="DD4" s="663"/>
      <c r="DE4" s="663"/>
      <c r="DF4" s="663"/>
      <c r="DG4" s="663"/>
      <c r="DH4" s="663"/>
      <c r="DI4" s="663"/>
      <c r="DJ4" s="663"/>
      <c r="DK4" s="663"/>
      <c r="DL4" s="663"/>
      <c r="DM4" s="663"/>
      <c r="DN4" s="663"/>
      <c r="DO4" s="663"/>
      <c r="DP4" s="663"/>
      <c r="DQ4" s="663"/>
      <c r="DR4" s="663"/>
      <c r="DS4" s="663"/>
      <c r="DT4" s="663"/>
      <c r="DU4" s="663"/>
      <c r="DV4" s="663"/>
      <c r="DW4" s="663"/>
      <c r="DX4" s="663"/>
      <c r="DY4" s="663"/>
      <c r="DZ4" s="663"/>
      <c r="EA4" s="663"/>
      <c r="EB4" s="663"/>
      <c r="EC4" s="664"/>
    </row>
    <row r="5" spans="2:143" ht="11.25" customHeight="1" x14ac:dyDescent="0.2">
      <c r="B5" s="659" t="s">
        <v>228</v>
      </c>
      <c r="C5" s="660"/>
      <c r="D5" s="660"/>
      <c r="E5" s="660"/>
      <c r="F5" s="660"/>
      <c r="G5" s="660"/>
      <c r="H5" s="660"/>
      <c r="I5" s="660"/>
      <c r="J5" s="660"/>
      <c r="K5" s="660"/>
      <c r="L5" s="660"/>
      <c r="M5" s="660"/>
      <c r="N5" s="660"/>
      <c r="O5" s="660"/>
      <c r="P5" s="660"/>
      <c r="Q5" s="661"/>
      <c r="R5" s="656">
        <v>2551839</v>
      </c>
      <c r="S5" s="657"/>
      <c r="T5" s="657"/>
      <c r="U5" s="657"/>
      <c r="V5" s="657"/>
      <c r="W5" s="657"/>
      <c r="X5" s="657"/>
      <c r="Y5" s="685"/>
      <c r="Z5" s="698">
        <v>18.899999999999999</v>
      </c>
      <c r="AA5" s="698"/>
      <c r="AB5" s="698"/>
      <c r="AC5" s="698"/>
      <c r="AD5" s="699">
        <v>2551839</v>
      </c>
      <c r="AE5" s="699"/>
      <c r="AF5" s="699"/>
      <c r="AG5" s="699"/>
      <c r="AH5" s="699"/>
      <c r="AI5" s="699"/>
      <c r="AJ5" s="699"/>
      <c r="AK5" s="699"/>
      <c r="AL5" s="686">
        <v>35.9</v>
      </c>
      <c r="AM5" s="671"/>
      <c r="AN5" s="671"/>
      <c r="AO5" s="687"/>
      <c r="AP5" s="659" t="s">
        <v>229</v>
      </c>
      <c r="AQ5" s="660"/>
      <c r="AR5" s="660"/>
      <c r="AS5" s="660"/>
      <c r="AT5" s="660"/>
      <c r="AU5" s="660"/>
      <c r="AV5" s="660"/>
      <c r="AW5" s="660"/>
      <c r="AX5" s="660"/>
      <c r="AY5" s="660"/>
      <c r="AZ5" s="660"/>
      <c r="BA5" s="660"/>
      <c r="BB5" s="660"/>
      <c r="BC5" s="660"/>
      <c r="BD5" s="660"/>
      <c r="BE5" s="660"/>
      <c r="BF5" s="661"/>
      <c r="BG5" s="609">
        <v>2551839</v>
      </c>
      <c r="BH5" s="610"/>
      <c r="BI5" s="610"/>
      <c r="BJ5" s="610"/>
      <c r="BK5" s="610"/>
      <c r="BL5" s="610"/>
      <c r="BM5" s="610"/>
      <c r="BN5" s="611"/>
      <c r="BO5" s="635">
        <v>100</v>
      </c>
      <c r="BP5" s="635"/>
      <c r="BQ5" s="635"/>
      <c r="BR5" s="635"/>
      <c r="BS5" s="636" t="s">
        <v>126</v>
      </c>
      <c r="BT5" s="636"/>
      <c r="BU5" s="636"/>
      <c r="BV5" s="636"/>
      <c r="BW5" s="636"/>
      <c r="BX5" s="636"/>
      <c r="BY5" s="636"/>
      <c r="BZ5" s="636"/>
      <c r="CA5" s="636"/>
      <c r="CB5" s="681"/>
      <c r="CD5" s="662" t="s">
        <v>224</v>
      </c>
      <c r="CE5" s="663"/>
      <c r="CF5" s="663"/>
      <c r="CG5" s="663"/>
      <c r="CH5" s="663"/>
      <c r="CI5" s="663"/>
      <c r="CJ5" s="663"/>
      <c r="CK5" s="663"/>
      <c r="CL5" s="663"/>
      <c r="CM5" s="663"/>
      <c r="CN5" s="663"/>
      <c r="CO5" s="663"/>
      <c r="CP5" s="663"/>
      <c r="CQ5" s="664"/>
      <c r="CR5" s="662" t="s">
        <v>230</v>
      </c>
      <c r="CS5" s="663"/>
      <c r="CT5" s="663"/>
      <c r="CU5" s="663"/>
      <c r="CV5" s="663"/>
      <c r="CW5" s="663"/>
      <c r="CX5" s="663"/>
      <c r="CY5" s="664"/>
      <c r="CZ5" s="662" t="s">
        <v>222</v>
      </c>
      <c r="DA5" s="663"/>
      <c r="DB5" s="663"/>
      <c r="DC5" s="664"/>
      <c r="DD5" s="662" t="s">
        <v>231</v>
      </c>
      <c r="DE5" s="663"/>
      <c r="DF5" s="663"/>
      <c r="DG5" s="663"/>
      <c r="DH5" s="663"/>
      <c r="DI5" s="663"/>
      <c r="DJ5" s="663"/>
      <c r="DK5" s="663"/>
      <c r="DL5" s="663"/>
      <c r="DM5" s="663"/>
      <c r="DN5" s="663"/>
      <c r="DO5" s="663"/>
      <c r="DP5" s="664"/>
      <c r="DQ5" s="662" t="s">
        <v>232</v>
      </c>
      <c r="DR5" s="663"/>
      <c r="DS5" s="663"/>
      <c r="DT5" s="663"/>
      <c r="DU5" s="663"/>
      <c r="DV5" s="663"/>
      <c r="DW5" s="663"/>
      <c r="DX5" s="663"/>
      <c r="DY5" s="663"/>
      <c r="DZ5" s="663"/>
      <c r="EA5" s="663"/>
      <c r="EB5" s="663"/>
      <c r="EC5" s="664"/>
    </row>
    <row r="6" spans="2:143" ht="11.25" customHeight="1" x14ac:dyDescent="0.2">
      <c r="B6" s="606" t="s">
        <v>233</v>
      </c>
      <c r="C6" s="607"/>
      <c r="D6" s="607"/>
      <c r="E6" s="607"/>
      <c r="F6" s="607"/>
      <c r="G6" s="607"/>
      <c r="H6" s="607"/>
      <c r="I6" s="607"/>
      <c r="J6" s="607"/>
      <c r="K6" s="607"/>
      <c r="L6" s="607"/>
      <c r="M6" s="607"/>
      <c r="N6" s="607"/>
      <c r="O6" s="607"/>
      <c r="P6" s="607"/>
      <c r="Q6" s="608"/>
      <c r="R6" s="609">
        <v>158843</v>
      </c>
      <c r="S6" s="610"/>
      <c r="T6" s="610"/>
      <c r="U6" s="610"/>
      <c r="V6" s="610"/>
      <c r="W6" s="610"/>
      <c r="X6" s="610"/>
      <c r="Y6" s="611"/>
      <c r="Z6" s="635">
        <v>1.2</v>
      </c>
      <c r="AA6" s="635"/>
      <c r="AB6" s="635"/>
      <c r="AC6" s="635"/>
      <c r="AD6" s="636">
        <v>158843</v>
      </c>
      <c r="AE6" s="636"/>
      <c r="AF6" s="636"/>
      <c r="AG6" s="636"/>
      <c r="AH6" s="636"/>
      <c r="AI6" s="636"/>
      <c r="AJ6" s="636"/>
      <c r="AK6" s="636"/>
      <c r="AL6" s="612">
        <v>2.2000000000000002</v>
      </c>
      <c r="AM6" s="613"/>
      <c r="AN6" s="613"/>
      <c r="AO6" s="637"/>
      <c r="AP6" s="606" t="s">
        <v>234</v>
      </c>
      <c r="AQ6" s="607"/>
      <c r="AR6" s="607"/>
      <c r="AS6" s="607"/>
      <c r="AT6" s="607"/>
      <c r="AU6" s="607"/>
      <c r="AV6" s="607"/>
      <c r="AW6" s="607"/>
      <c r="AX6" s="607"/>
      <c r="AY6" s="607"/>
      <c r="AZ6" s="607"/>
      <c r="BA6" s="607"/>
      <c r="BB6" s="607"/>
      <c r="BC6" s="607"/>
      <c r="BD6" s="607"/>
      <c r="BE6" s="607"/>
      <c r="BF6" s="608"/>
      <c r="BG6" s="609">
        <v>2551839</v>
      </c>
      <c r="BH6" s="610"/>
      <c r="BI6" s="610"/>
      <c r="BJ6" s="610"/>
      <c r="BK6" s="610"/>
      <c r="BL6" s="610"/>
      <c r="BM6" s="610"/>
      <c r="BN6" s="611"/>
      <c r="BO6" s="635">
        <v>100</v>
      </c>
      <c r="BP6" s="635"/>
      <c r="BQ6" s="635"/>
      <c r="BR6" s="635"/>
      <c r="BS6" s="636" t="s">
        <v>126</v>
      </c>
      <c r="BT6" s="636"/>
      <c r="BU6" s="636"/>
      <c r="BV6" s="636"/>
      <c r="BW6" s="636"/>
      <c r="BX6" s="636"/>
      <c r="BY6" s="636"/>
      <c r="BZ6" s="636"/>
      <c r="CA6" s="636"/>
      <c r="CB6" s="681"/>
      <c r="CD6" s="659" t="s">
        <v>235</v>
      </c>
      <c r="CE6" s="660"/>
      <c r="CF6" s="660"/>
      <c r="CG6" s="660"/>
      <c r="CH6" s="660"/>
      <c r="CI6" s="660"/>
      <c r="CJ6" s="660"/>
      <c r="CK6" s="660"/>
      <c r="CL6" s="660"/>
      <c r="CM6" s="660"/>
      <c r="CN6" s="660"/>
      <c r="CO6" s="660"/>
      <c r="CP6" s="660"/>
      <c r="CQ6" s="661"/>
      <c r="CR6" s="609">
        <v>94056</v>
      </c>
      <c r="CS6" s="610"/>
      <c r="CT6" s="610"/>
      <c r="CU6" s="610"/>
      <c r="CV6" s="610"/>
      <c r="CW6" s="610"/>
      <c r="CX6" s="610"/>
      <c r="CY6" s="611"/>
      <c r="CZ6" s="686">
        <v>0.7</v>
      </c>
      <c r="DA6" s="671"/>
      <c r="DB6" s="671"/>
      <c r="DC6" s="688"/>
      <c r="DD6" s="615" t="s">
        <v>126</v>
      </c>
      <c r="DE6" s="610"/>
      <c r="DF6" s="610"/>
      <c r="DG6" s="610"/>
      <c r="DH6" s="610"/>
      <c r="DI6" s="610"/>
      <c r="DJ6" s="610"/>
      <c r="DK6" s="610"/>
      <c r="DL6" s="610"/>
      <c r="DM6" s="610"/>
      <c r="DN6" s="610"/>
      <c r="DO6" s="610"/>
      <c r="DP6" s="611"/>
      <c r="DQ6" s="615">
        <v>94056</v>
      </c>
      <c r="DR6" s="610"/>
      <c r="DS6" s="610"/>
      <c r="DT6" s="610"/>
      <c r="DU6" s="610"/>
      <c r="DV6" s="610"/>
      <c r="DW6" s="610"/>
      <c r="DX6" s="610"/>
      <c r="DY6" s="610"/>
      <c r="DZ6" s="610"/>
      <c r="EA6" s="610"/>
      <c r="EB6" s="610"/>
      <c r="EC6" s="645"/>
    </row>
    <row r="7" spans="2:143" ht="11.25" customHeight="1" x14ac:dyDescent="0.2">
      <c r="B7" s="606" t="s">
        <v>236</v>
      </c>
      <c r="C7" s="607"/>
      <c r="D7" s="607"/>
      <c r="E7" s="607"/>
      <c r="F7" s="607"/>
      <c r="G7" s="607"/>
      <c r="H7" s="607"/>
      <c r="I7" s="607"/>
      <c r="J7" s="607"/>
      <c r="K7" s="607"/>
      <c r="L7" s="607"/>
      <c r="M7" s="607"/>
      <c r="N7" s="607"/>
      <c r="O7" s="607"/>
      <c r="P7" s="607"/>
      <c r="Q7" s="608"/>
      <c r="R7" s="609">
        <v>1589</v>
      </c>
      <c r="S7" s="610"/>
      <c r="T7" s="610"/>
      <c r="U7" s="610"/>
      <c r="V7" s="610"/>
      <c r="W7" s="610"/>
      <c r="X7" s="610"/>
      <c r="Y7" s="611"/>
      <c r="Z7" s="635">
        <v>0</v>
      </c>
      <c r="AA7" s="635"/>
      <c r="AB7" s="635"/>
      <c r="AC7" s="635"/>
      <c r="AD7" s="636">
        <v>1589</v>
      </c>
      <c r="AE7" s="636"/>
      <c r="AF7" s="636"/>
      <c r="AG7" s="636"/>
      <c r="AH7" s="636"/>
      <c r="AI7" s="636"/>
      <c r="AJ7" s="636"/>
      <c r="AK7" s="636"/>
      <c r="AL7" s="612">
        <v>0</v>
      </c>
      <c r="AM7" s="613"/>
      <c r="AN7" s="613"/>
      <c r="AO7" s="637"/>
      <c r="AP7" s="606" t="s">
        <v>237</v>
      </c>
      <c r="AQ7" s="607"/>
      <c r="AR7" s="607"/>
      <c r="AS7" s="607"/>
      <c r="AT7" s="607"/>
      <c r="AU7" s="607"/>
      <c r="AV7" s="607"/>
      <c r="AW7" s="607"/>
      <c r="AX7" s="607"/>
      <c r="AY7" s="607"/>
      <c r="AZ7" s="607"/>
      <c r="BA7" s="607"/>
      <c r="BB7" s="607"/>
      <c r="BC7" s="607"/>
      <c r="BD7" s="607"/>
      <c r="BE7" s="607"/>
      <c r="BF7" s="608"/>
      <c r="BG7" s="609">
        <v>1113422</v>
      </c>
      <c r="BH7" s="610"/>
      <c r="BI7" s="610"/>
      <c r="BJ7" s="610"/>
      <c r="BK7" s="610"/>
      <c r="BL7" s="610"/>
      <c r="BM7" s="610"/>
      <c r="BN7" s="611"/>
      <c r="BO7" s="635">
        <v>43.6</v>
      </c>
      <c r="BP7" s="635"/>
      <c r="BQ7" s="635"/>
      <c r="BR7" s="635"/>
      <c r="BS7" s="636" t="s">
        <v>126</v>
      </c>
      <c r="BT7" s="636"/>
      <c r="BU7" s="636"/>
      <c r="BV7" s="636"/>
      <c r="BW7" s="636"/>
      <c r="BX7" s="636"/>
      <c r="BY7" s="636"/>
      <c r="BZ7" s="636"/>
      <c r="CA7" s="636"/>
      <c r="CB7" s="681"/>
      <c r="CD7" s="606" t="s">
        <v>238</v>
      </c>
      <c r="CE7" s="607"/>
      <c r="CF7" s="607"/>
      <c r="CG7" s="607"/>
      <c r="CH7" s="607"/>
      <c r="CI7" s="607"/>
      <c r="CJ7" s="607"/>
      <c r="CK7" s="607"/>
      <c r="CL7" s="607"/>
      <c r="CM7" s="607"/>
      <c r="CN7" s="607"/>
      <c r="CO7" s="607"/>
      <c r="CP7" s="607"/>
      <c r="CQ7" s="608"/>
      <c r="CR7" s="609">
        <v>2901970</v>
      </c>
      <c r="CS7" s="610"/>
      <c r="CT7" s="610"/>
      <c r="CU7" s="610"/>
      <c r="CV7" s="610"/>
      <c r="CW7" s="610"/>
      <c r="CX7" s="610"/>
      <c r="CY7" s="611"/>
      <c r="CZ7" s="635">
        <v>22.3</v>
      </c>
      <c r="DA7" s="635"/>
      <c r="DB7" s="635"/>
      <c r="DC7" s="635"/>
      <c r="DD7" s="615">
        <v>126638</v>
      </c>
      <c r="DE7" s="610"/>
      <c r="DF7" s="610"/>
      <c r="DG7" s="610"/>
      <c r="DH7" s="610"/>
      <c r="DI7" s="610"/>
      <c r="DJ7" s="610"/>
      <c r="DK7" s="610"/>
      <c r="DL7" s="610"/>
      <c r="DM7" s="610"/>
      <c r="DN7" s="610"/>
      <c r="DO7" s="610"/>
      <c r="DP7" s="611"/>
      <c r="DQ7" s="615">
        <v>2116187</v>
      </c>
      <c r="DR7" s="610"/>
      <c r="DS7" s="610"/>
      <c r="DT7" s="610"/>
      <c r="DU7" s="610"/>
      <c r="DV7" s="610"/>
      <c r="DW7" s="610"/>
      <c r="DX7" s="610"/>
      <c r="DY7" s="610"/>
      <c r="DZ7" s="610"/>
      <c r="EA7" s="610"/>
      <c r="EB7" s="610"/>
      <c r="EC7" s="645"/>
    </row>
    <row r="8" spans="2:143" ht="11.25" customHeight="1" x14ac:dyDescent="0.2">
      <c r="B8" s="606" t="s">
        <v>239</v>
      </c>
      <c r="C8" s="607"/>
      <c r="D8" s="607"/>
      <c r="E8" s="607"/>
      <c r="F8" s="607"/>
      <c r="G8" s="607"/>
      <c r="H8" s="607"/>
      <c r="I8" s="607"/>
      <c r="J8" s="607"/>
      <c r="K8" s="607"/>
      <c r="L8" s="607"/>
      <c r="M8" s="607"/>
      <c r="N8" s="607"/>
      <c r="O8" s="607"/>
      <c r="P8" s="607"/>
      <c r="Q8" s="608"/>
      <c r="R8" s="609">
        <v>16403</v>
      </c>
      <c r="S8" s="610"/>
      <c r="T8" s="610"/>
      <c r="U8" s="610"/>
      <c r="V8" s="610"/>
      <c r="W8" s="610"/>
      <c r="X8" s="610"/>
      <c r="Y8" s="611"/>
      <c r="Z8" s="635">
        <v>0.1</v>
      </c>
      <c r="AA8" s="635"/>
      <c r="AB8" s="635"/>
      <c r="AC8" s="635"/>
      <c r="AD8" s="636">
        <v>16403</v>
      </c>
      <c r="AE8" s="636"/>
      <c r="AF8" s="636"/>
      <c r="AG8" s="636"/>
      <c r="AH8" s="636"/>
      <c r="AI8" s="636"/>
      <c r="AJ8" s="636"/>
      <c r="AK8" s="636"/>
      <c r="AL8" s="612">
        <v>0.2</v>
      </c>
      <c r="AM8" s="613"/>
      <c r="AN8" s="613"/>
      <c r="AO8" s="637"/>
      <c r="AP8" s="606" t="s">
        <v>240</v>
      </c>
      <c r="AQ8" s="607"/>
      <c r="AR8" s="607"/>
      <c r="AS8" s="607"/>
      <c r="AT8" s="607"/>
      <c r="AU8" s="607"/>
      <c r="AV8" s="607"/>
      <c r="AW8" s="607"/>
      <c r="AX8" s="607"/>
      <c r="AY8" s="607"/>
      <c r="AZ8" s="607"/>
      <c r="BA8" s="607"/>
      <c r="BB8" s="607"/>
      <c r="BC8" s="607"/>
      <c r="BD8" s="607"/>
      <c r="BE8" s="607"/>
      <c r="BF8" s="608"/>
      <c r="BG8" s="609">
        <v>40183</v>
      </c>
      <c r="BH8" s="610"/>
      <c r="BI8" s="610"/>
      <c r="BJ8" s="610"/>
      <c r="BK8" s="610"/>
      <c r="BL8" s="610"/>
      <c r="BM8" s="610"/>
      <c r="BN8" s="611"/>
      <c r="BO8" s="635">
        <v>1.6</v>
      </c>
      <c r="BP8" s="635"/>
      <c r="BQ8" s="635"/>
      <c r="BR8" s="635"/>
      <c r="BS8" s="636" t="s">
        <v>126</v>
      </c>
      <c r="BT8" s="636"/>
      <c r="BU8" s="636"/>
      <c r="BV8" s="636"/>
      <c r="BW8" s="636"/>
      <c r="BX8" s="636"/>
      <c r="BY8" s="636"/>
      <c r="BZ8" s="636"/>
      <c r="CA8" s="636"/>
      <c r="CB8" s="681"/>
      <c r="CD8" s="606" t="s">
        <v>241</v>
      </c>
      <c r="CE8" s="607"/>
      <c r="CF8" s="607"/>
      <c r="CG8" s="607"/>
      <c r="CH8" s="607"/>
      <c r="CI8" s="607"/>
      <c r="CJ8" s="607"/>
      <c r="CK8" s="607"/>
      <c r="CL8" s="607"/>
      <c r="CM8" s="607"/>
      <c r="CN8" s="607"/>
      <c r="CO8" s="607"/>
      <c r="CP8" s="607"/>
      <c r="CQ8" s="608"/>
      <c r="CR8" s="609">
        <v>3656741</v>
      </c>
      <c r="CS8" s="610"/>
      <c r="CT8" s="610"/>
      <c r="CU8" s="610"/>
      <c r="CV8" s="610"/>
      <c r="CW8" s="610"/>
      <c r="CX8" s="610"/>
      <c r="CY8" s="611"/>
      <c r="CZ8" s="635">
        <v>28.1</v>
      </c>
      <c r="DA8" s="635"/>
      <c r="DB8" s="635"/>
      <c r="DC8" s="635"/>
      <c r="DD8" s="615">
        <v>27056</v>
      </c>
      <c r="DE8" s="610"/>
      <c r="DF8" s="610"/>
      <c r="DG8" s="610"/>
      <c r="DH8" s="610"/>
      <c r="DI8" s="610"/>
      <c r="DJ8" s="610"/>
      <c r="DK8" s="610"/>
      <c r="DL8" s="610"/>
      <c r="DM8" s="610"/>
      <c r="DN8" s="610"/>
      <c r="DO8" s="610"/>
      <c r="DP8" s="611"/>
      <c r="DQ8" s="615">
        <v>1705232</v>
      </c>
      <c r="DR8" s="610"/>
      <c r="DS8" s="610"/>
      <c r="DT8" s="610"/>
      <c r="DU8" s="610"/>
      <c r="DV8" s="610"/>
      <c r="DW8" s="610"/>
      <c r="DX8" s="610"/>
      <c r="DY8" s="610"/>
      <c r="DZ8" s="610"/>
      <c r="EA8" s="610"/>
      <c r="EB8" s="610"/>
      <c r="EC8" s="645"/>
    </row>
    <row r="9" spans="2:143" ht="11.25" customHeight="1" x14ac:dyDescent="0.2">
      <c r="B9" s="606" t="s">
        <v>242</v>
      </c>
      <c r="C9" s="607"/>
      <c r="D9" s="607"/>
      <c r="E9" s="607"/>
      <c r="F9" s="607"/>
      <c r="G9" s="607"/>
      <c r="H9" s="607"/>
      <c r="I9" s="607"/>
      <c r="J9" s="607"/>
      <c r="K9" s="607"/>
      <c r="L9" s="607"/>
      <c r="M9" s="607"/>
      <c r="N9" s="607"/>
      <c r="O9" s="607"/>
      <c r="P9" s="607"/>
      <c r="Q9" s="608"/>
      <c r="R9" s="609">
        <v>20678</v>
      </c>
      <c r="S9" s="610"/>
      <c r="T9" s="610"/>
      <c r="U9" s="610"/>
      <c r="V9" s="610"/>
      <c r="W9" s="610"/>
      <c r="X9" s="610"/>
      <c r="Y9" s="611"/>
      <c r="Z9" s="635">
        <v>0.2</v>
      </c>
      <c r="AA9" s="635"/>
      <c r="AB9" s="635"/>
      <c r="AC9" s="635"/>
      <c r="AD9" s="636">
        <v>20678</v>
      </c>
      <c r="AE9" s="636"/>
      <c r="AF9" s="636"/>
      <c r="AG9" s="636"/>
      <c r="AH9" s="636"/>
      <c r="AI9" s="636"/>
      <c r="AJ9" s="636"/>
      <c r="AK9" s="636"/>
      <c r="AL9" s="612">
        <v>0.3</v>
      </c>
      <c r="AM9" s="613"/>
      <c r="AN9" s="613"/>
      <c r="AO9" s="637"/>
      <c r="AP9" s="606" t="s">
        <v>243</v>
      </c>
      <c r="AQ9" s="607"/>
      <c r="AR9" s="607"/>
      <c r="AS9" s="607"/>
      <c r="AT9" s="607"/>
      <c r="AU9" s="607"/>
      <c r="AV9" s="607"/>
      <c r="AW9" s="607"/>
      <c r="AX9" s="607"/>
      <c r="AY9" s="607"/>
      <c r="AZ9" s="607"/>
      <c r="BA9" s="607"/>
      <c r="BB9" s="607"/>
      <c r="BC9" s="607"/>
      <c r="BD9" s="607"/>
      <c r="BE9" s="607"/>
      <c r="BF9" s="608"/>
      <c r="BG9" s="609">
        <v>947102</v>
      </c>
      <c r="BH9" s="610"/>
      <c r="BI9" s="610"/>
      <c r="BJ9" s="610"/>
      <c r="BK9" s="610"/>
      <c r="BL9" s="610"/>
      <c r="BM9" s="610"/>
      <c r="BN9" s="611"/>
      <c r="BO9" s="635">
        <v>37.1</v>
      </c>
      <c r="BP9" s="635"/>
      <c r="BQ9" s="635"/>
      <c r="BR9" s="635"/>
      <c r="BS9" s="636" t="s">
        <v>126</v>
      </c>
      <c r="BT9" s="636"/>
      <c r="BU9" s="636"/>
      <c r="BV9" s="636"/>
      <c r="BW9" s="636"/>
      <c r="BX9" s="636"/>
      <c r="BY9" s="636"/>
      <c r="BZ9" s="636"/>
      <c r="CA9" s="636"/>
      <c r="CB9" s="681"/>
      <c r="CD9" s="606" t="s">
        <v>244</v>
      </c>
      <c r="CE9" s="607"/>
      <c r="CF9" s="607"/>
      <c r="CG9" s="607"/>
      <c r="CH9" s="607"/>
      <c r="CI9" s="607"/>
      <c r="CJ9" s="607"/>
      <c r="CK9" s="607"/>
      <c r="CL9" s="607"/>
      <c r="CM9" s="607"/>
      <c r="CN9" s="607"/>
      <c r="CO9" s="607"/>
      <c r="CP9" s="607"/>
      <c r="CQ9" s="608"/>
      <c r="CR9" s="609">
        <v>1467594</v>
      </c>
      <c r="CS9" s="610"/>
      <c r="CT9" s="610"/>
      <c r="CU9" s="610"/>
      <c r="CV9" s="610"/>
      <c r="CW9" s="610"/>
      <c r="CX9" s="610"/>
      <c r="CY9" s="611"/>
      <c r="CZ9" s="635">
        <v>11.3</v>
      </c>
      <c r="DA9" s="635"/>
      <c r="DB9" s="635"/>
      <c r="DC9" s="635"/>
      <c r="DD9" s="615">
        <v>16248</v>
      </c>
      <c r="DE9" s="610"/>
      <c r="DF9" s="610"/>
      <c r="DG9" s="610"/>
      <c r="DH9" s="610"/>
      <c r="DI9" s="610"/>
      <c r="DJ9" s="610"/>
      <c r="DK9" s="610"/>
      <c r="DL9" s="610"/>
      <c r="DM9" s="610"/>
      <c r="DN9" s="610"/>
      <c r="DO9" s="610"/>
      <c r="DP9" s="611"/>
      <c r="DQ9" s="615">
        <v>1153724</v>
      </c>
      <c r="DR9" s="610"/>
      <c r="DS9" s="610"/>
      <c r="DT9" s="610"/>
      <c r="DU9" s="610"/>
      <c r="DV9" s="610"/>
      <c r="DW9" s="610"/>
      <c r="DX9" s="610"/>
      <c r="DY9" s="610"/>
      <c r="DZ9" s="610"/>
      <c r="EA9" s="610"/>
      <c r="EB9" s="610"/>
      <c r="EC9" s="645"/>
    </row>
    <row r="10" spans="2:143" ht="11.25" customHeight="1" x14ac:dyDescent="0.2">
      <c r="B10" s="606" t="s">
        <v>245</v>
      </c>
      <c r="C10" s="607"/>
      <c r="D10" s="607"/>
      <c r="E10" s="607"/>
      <c r="F10" s="607"/>
      <c r="G10" s="607"/>
      <c r="H10" s="607"/>
      <c r="I10" s="607"/>
      <c r="J10" s="607"/>
      <c r="K10" s="607"/>
      <c r="L10" s="607"/>
      <c r="M10" s="607"/>
      <c r="N10" s="607"/>
      <c r="O10" s="607"/>
      <c r="P10" s="607"/>
      <c r="Q10" s="608"/>
      <c r="R10" s="609" t="s">
        <v>126</v>
      </c>
      <c r="S10" s="610"/>
      <c r="T10" s="610"/>
      <c r="U10" s="610"/>
      <c r="V10" s="610"/>
      <c r="W10" s="610"/>
      <c r="X10" s="610"/>
      <c r="Y10" s="611"/>
      <c r="Z10" s="635" t="s">
        <v>126</v>
      </c>
      <c r="AA10" s="635"/>
      <c r="AB10" s="635"/>
      <c r="AC10" s="635"/>
      <c r="AD10" s="636" t="s">
        <v>126</v>
      </c>
      <c r="AE10" s="636"/>
      <c r="AF10" s="636"/>
      <c r="AG10" s="636"/>
      <c r="AH10" s="636"/>
      <c r="AI10" s="636"/>
      <c r="AJ10" s="636"/>
      <c r="AK10" s="636"/>
      <c r="AL10" s="612" t="s">
        <v>126</v>
      </c>
      <c r="AM10" s="613"/>
      <c r="AN10" s="613"/>
      <c r="AO10" s="637"/>
      <c r="AP10" s="606" t="s">
        <v>246</v>
      </c>
      <c r="AQ10" s="607"/>
      <c r="AR10" s="607"/>
      <c r="AS10" s="607"/>
      <c r="AT10" s="607"/>
      <c r="AU10" s="607"/>
      <c r="AV10" s="607"/>
      <c r="AW10" s="607"/>
      <c r="AX10" s="607"/>
      <c r="AY10" s="607"/>
      <c r="AZ10" s="607"/>
      <c r="BA10" s="607"/>
      <c r="BB10" s="607"/>
      <c r="BC10" s="607"/>
      <c r="BD10" s="607"/>
      <c r="BE10" s="607"/>
      <c r="BF10" s="608"/>
      <c r="BG10" s="609">
        <v>51756</v>
      </c>
      <c r="BH10" s="610"/>
      <c r="BI10" s="610"/>
      <c r="BJ10" s="610"/>
      <c r="BK10" s="610"/>
      <c r="BL10" s="610"/>
      <c r="BM10" s="610"/>
      <c r="BN10" s="611"/>
      <c r="BO10" s="635">
        <v>2</v>
      </c>
      <c r="BP10" s="635"/>
      <c r="BQ10" s="635"/>
      <c r="BR10" s="635"/>
      <c r="BS10" s="636" t="s">
        <v>126</v>
      </c>
      <c r="BT10" s="636"/>
      <c r="BU10" s="636"/>
      <c r="BV10" s="636"/>
      <c r="BW10" s="636"/>
      <c r="BX10" s="636"/>
      <c r="BY10" s="636"/>
      <c r="BZ10" s="636"/>
      <c r="CA10" s="636"/>
      <c r="CB10" s="681"/>
      <c r="CD10" s="606" t="s">
        <v>247</v>
      </c>
      <c r="CE10" s="607"/>
      <c r="CF10" s="607"/>
      <c r="CG10" s="607"/>
      <c r="CH10" s="607"/>
      <c r="CI10" s="607"/>
      <c r="CJ10" s="607"/>
      <c r="CK10" s="607"/>
      <c r="CL10" s="607"/>
      <c r="CM10" s="607"/>
      <c r="CN10" s="607"/>
      <c r="CO10" s="607"/>
      <c r="CP10" s="607"/>
      <c r="CQ10" s="608"/>
      <c r="CR10" s="609" t="s">
        <v>126</v>
      </c>
      <c r="CS10" s="610"/>
      <c r="CT10" s="610"/>
      <c r="CU10" s="610"/>
      <c r="CV10" s="610"/>
      <c r="CW10" s="610"/>
      <c r="CX10" s="610"/>
      <c r="CY10" s="611"/>
      <c r="CZ10" s="635" t="s">
        <v>126</v>
      </c>
      <c r="DA10" s="635"/>
      <c r="DB10" s="635"/>
      <c r="DC10" s="635"/>
      <c r="DD10" s="615" t="s">
        <v>126</v>
      </c>
      <c r="DE10" s="610"/>
      <c r="DF10" s="610"/>
      <c r="DG10" s="610"/>
      <c r="DH10" s="610"/>
      <c r="DI10" s="610"/>
      <c r="DJ10" s="610"/>
      <c r="DK10" s="610"/>
      <c r="DL10" s="610"/>
      <c r="DM10" s="610"/>
      <c r="DN10" s="610"/>
      <c r="DO10" s="610"/>
      <c r="DP10" s="611"/>
      <c r="DQ10" s="615" t="s">
        <v>126</v>
      </c>
      <c r="DR10" s="610"/>
      <c r="DS10" s="610"/>
      <c r="DT10" s="610"/>
      <c r="DU10" s="610"/>
      <c r="DV10" s="610"/>
      <c r="DW10" s="610"/>
      <c r="DX10" s="610"/>
      <c r="DY10" s="610"/>
      <c r="DZ10" s="610"/>
      <c r="EA10" s="610"/>
      <c r="EB10" s="610"/>
      <c r="EC10" s="645"/>
    </row>
    <row r="11" spans="2:143" ht="11.25" customHeight="1" x14ac:dyDescent="0.2">
      <c r="B11" s="606" t="s">
        <v>248</v>
      </c>
      <c r="C11" s="607"/>
      <c r="D11" s="607"/>
      <c r="E11" s="607"/>
      <c r="F11" s="607"/>
      <c r="G11" s="607"/>
      <c r="H11" s="607"/>
      <c r="I11" s="607"/>
      <c r="J11" s="607"/>
      <c r="K11" s="607"/>
      <c r="L11" s="607"/>
      <c r="M11" s="607"/>
      <c r="N11" s="607"/>
      <c r="O11" s="607"/>
      <c r="P11" s="607"/>
      <c r="Q11" s="608"/>
      <c r="R11" s="609">
        <v>529437</v>
      </c>
      <c r="S11" s="610"/>
      <c r="T11" s="610"/>
      <c r="U11" s="610"/>
      <c r="V11" s="610"/>
      <c r="W11" s="610"/>
      <c r="X11" s="610"/>
      <c r="Y11" s="611"/>
      <c r="Z11" s="612">
        <v>3.9</v>
      </c>
      <c r="AA11" s="613"/>
      <c r="AB11" s="613"/>
      <c r="AC11" s="614"/>
      <c r="AD11" s="615">
        <v>529437</v>
      </c>
      <c r="AE11" s="610"/>
      <c r="AF11" s="610"/>
      <c r="AG11" s="610"/>
      <c r="AH11" s="610"/>
      <c r="AI11" s="610"/>
      <c r="AJ11" s="610"/>
      <c r="AK11" s="611"/>
      <c r="AL11" s="612">
        <v>7.4</v>
      </c>
      <c r="AM11" s="613"/>
      <c r="AN11" s="613"/>
      <c r="AO11" s="637"/>
      <c r="AP11" s="606" t="s">
        <v>249</v>
      </c>
      <c r="AQ11" s="607"/>
      <c r="AR11" s="607"/>
      <c r="AS11" s="607"/>
      <c r="AT11" s="607"/>
      <c r="AU11" s="607"/>
      <c r="AV11" s="607"/>
      <c r="AW11" s="607"/>
      <c r="AX11" s="607"/>
      <c r="AY11" s="607"/>
      <c r="AZ11" s="607"/>
      <c r="BA11" s="607"/>
      <c r="BB11" s="607"/>
      <c r="BC11" s="607"/>
      <c r="BD11" s="607"/>
      <c r="BE11" s="607"/>
      <c r="BF11" s="608"/>
      <c r="BG11" s="609">
        <v>74381</v>
      </c>
      <c r="BH11" s="610"/>
      <c r="BI11" s="610"/>
      <c r="BJ11" s="610"/>
      <c r="BK11" s="610"/>
      <c r="BL11" s="610"/>
      <c r="BM11" s="610"/>
      <c r="BN11" s="611"/>
      <c r="BO11" s="635">
        <v>2.9</v>
      </c>
      <c r="BP11" s="635"/>
      <c r="BQ11" s="635"/>
      <c r="BR11" s="635"/>
      <c r="BS11" s="636" t="s">
        <v>126</v>
      </c>
      <c r="BT11" s="636"/>
      <c r="BU11" s="636"/>
      <c r="BV11" s="636"/>
      <c r="BW11" s="636"/>
      <c r="BX11" s="636"/>
      <c r="BY11" s="636"/>
      <c r="BZ11" s="636"/>
      <c r="CA11" s="636"/>
      <c r="CB11" s="681"/>
      <c r="CD11" s="606" t="s">
        <v>250</v>
      </c>
      <c r="CE11" s="607"/>
      <c r="CF11" s="607"/>
      <c r="CG11" s="607"/>
      <c r="CH11" s="607"/>
      <c r="CI11" s="607"/>
      <c r="CJ11" s="607"/>
      <c r="CK11" s="607"/>
      <c r="CL11" s="607"/>
      <c r="CM11" s="607"/>
      <c r="CN11" s="607"/>
      <c r="CO11" s="607"/>
      <c r="CP11" s="607"/>
      <c r="CQ11" s="608"/>
      <c r="CR11" s="609">
        <v>608572</v>
      </c>
      <c r="CS11" s="610"/>
      <c r="CT11" s="610"/>
      <c r="CU11" s="610"/>
      <c r="CV11" s="610"/>
      <c r="CW11" s="610"/>
      <c r="CX11" s="610"/>
      <c r="CY11" s="611"/>
      <c r="CZ11" s="635">
        <v>4.7</v>
      </c>
      <c r="DA11" s="635"/>
      <c r="DB11" s="635"/>
      <c r="DC11" s="635"/>
      <c r="DD11" s="615">
        <v>199160</v>
      </c>
      <c r="DE11" s="610"/>
      <c r="DF11" s="610"/>
      <c r="DG11" s="610"/>
      <c r="DH11" s="610"/>
      <c r="DI11" s="610"/>
      <c r="DJ11" s="610"/>
      <c r="DK11" s="610"/>
      <c r="DL11" s="610"/>
      <c r="DM11" s="610"/>
      <c r="DN11" s="610"/>
      <c r="DO11" s="610"/>
      <c r="DP11" s="611"/>
      <c r="DQ11" s="615">
        <v>312322</v>
      </c>
      <c r="DR11" s="610"/>
      <c r="DS11" s="610"/>
      <c r="DT11" s="610"/>
      <c r="DU11" s="610"/>
      <c r="DV11" s="610"/>
      <c r="DW11" s="610"/>
      <c r="DX11" s="610"/>
      <c r="DY11" s="610"/>
      <c r="DZ11" s="610"/>
      <c r="EA11" s="610"/>
      <c r="EB11" s="610"/>
      <c r="EC11" s="645"/>
    </row>
    <row r="12" spans="2:143" ht="11.25" customHeight="1" x14ac:dyDescent="0.2">
      <c r="B12" s="606" t="s">
        <v>251</v>
      </c>
      <c r="C12" s="607"/>
      <c r="D12" s="607"/>
      <c r="E12" s="607"/>
      <c r="F12" s="607"/>
      <c r="G12" s="607"/>
      <c r="H12" s="607"/>
      <c r="I12" s="607"/>
      <c r="J12" s="607"/>
      <c r="K12" s="607"/>
      <c r="L12" s="607"/>
      <c r="M12" s="607"/>
      <c r="N12" s="607"/>
      <c r="O12" s="607"/>
      <c r="P12" s="607"/>
      <c r="Q12" s="608"/>
      <c r="R12" s="609">
        <v>30935</v>
      </c>
      <c r="S12" s="610"/>
      <c r="T12" s="610"/>
      <c r="U12" s="610"/>
      <c r="V12" s="610"/>
      <c r="W12" s="610"/>
      <c r="X12" s="610"/>
      <c r="Y12" s="611"/>
      <c r="Z12" s="635">
        <v>0.2</v>
      </c>
      <c r="AA12" s="635"/>
      <c r="AB12" s="635"/>
      <c r="AC12" s="635"/>
      <c r="AD12" s="636">
        <v>30935</v>
      </c>
      <c r="AE12" s="636"/>
      <c r="AF12" s="636"/>
      <c r="AG12" s="636"/>
      <c r="AH12" s="636"/>
      <c r="AI12" s="636"/>
      <c r="AJ12" s="636"/>
      <c r="AK12" s="636"/>
      <c r="AL12" s="612">
        <v>0.4</v>
      </c>
      <c r="AM12" s="613"/>
      <c r="AN12" s="613"/>
      <c r="AO12" s="637"/>
      <c r="AP12" s="606" t="s">
        <v>252</v>
      </c>
      <c r="AQ12" s="607"/>
      <c r="AR12" s="607"/>
      <c r="AS12" s="607"/>
      <c r="AT12" s="607"/>
      <c r="AU12" s="607"/>
      <c r="AV12" s="607"/>
      <c r="AW12" s="607"/>
      <c r="AX12" s="607"/>
      <c r="AY12" s="607"/>
      <c r="AZ12" s="607"/>
      <c r="BA12" s="607"/>
      <c r="BB12" s="607"/>
      <c r="BC12" s="607"/>
      <c r="BD12" s="607"/>
      <c r="BE12" s="607"/>
      <c r="BF12" s="608"/>
      <c r="BG12" s="609">
        <v>1155239</v>
      </c>
      <c r="BH12" s="610"/>
      <c r="BI12" s="610"/>
      <c r="BJ12" s="610"/>
      <c r="BK12" s="610"/>
      <c r="BL12" s="610"/>
      <c r="BM12" s="610"/>
      <c r="BN12" s="611"/>
      <c r="BO12" s="635">
        <v>45.3</v>
      </c>
      <c r="BP12" s="635"/>
      <c r="BQ12" s="635"/>
      <c r="BR12" s="635"/>
      <c r="BS12" s="636" t="s">
        <v>126</v>
      </c>
      <c r="BT12" s="636"/>
      <c r="BU12" s="636"/>
      <c r="BV12" s="636"/>
      <c r="BW12" s="636"/>
      <c r="BX12" s="636"/>
      <c r="BY12" s="636"/>
      <c r="BZ12" s="636"/>
      <c r="CA12" s="636"/>
      <c r="CB12" s="681"/>
      <c r="CD12" s="606" t="s">
        <v>253</v>
      </c>
      <c r="CE12" s="607"/>
      <c r="CF12" s="607"/>
      <c r="CG12" s="607"/>
      <c r="CH12" s="607"/>
      <c r="CI12" s="607"/>
      <c r="CJ12" s="607"/>
      <c r="CK12" s="607"/>
      <c r="CL12" s="607"/>
      <c r="CM12" s="607"/>
      <c r="CN12" s="607"/>
      <c r="CO12" s="607"/>
      <c r="CP12" s="607"/>
      <c r="CQ12" s="608"/>
      <c r="CR12" s="609">
        <v>256860</v>
      </c>
      <c r="CS12" s="610"/>
      <c r="CT12" s="610"/>
      <c r="CU12" s="610"/>
      <c r="CV12" s="610"/>
      <c r="CW12" s="610"/>
      <c r="CX12" s="610"/>
      <c r="CY12" s="611"/>
      <c r="CZ12" s="635">
        <v>2</v>
      </c>
      <c r="DA12" s="635"/>
      <c r="DB12" s="635"/>
      <c r="DC12" s="635"/>
      <c r="DD12" s="615">
        <v>3275</v>
      </c>
      <c r="DE12" s="610"/>
      <c r="DF12" s="610"/>
      <c r="DG12" s="610"/>
      <c r="DH12" s="610"/>
      <c r="DI12" s="610"/>
      <c r="DJ12" s="610"/>
      <c r="DK12" s="610"/>
      <c r="DL12" s="610"/>
      <c r="DM12" s="610"/>
      <c r="DN12" s="610"/>
      <c r="DO12" s="610"/>
      <c r="DP12" s="611"/>
      <c r="DQ12" s="615">
        <v>233204</v>
      </c>
      <c r="DR12" s="610"/>
      <c r="DS12" s="610"/>
      <c r="DT12" s="610"/>
      <c r="DU12" s="610"/>
      <c r="DV12" s="610"/>
      <c r="DW12" s="610"/>
      <c r="DX12" s="610"/>
      <c r="DY12" s="610"/>
      <c r="DZ12" s="610"/>
      <c r="EA12" s="610"/>
      <c r="EB12" s="610"/>
      <c r="EC12" s="645"/>
    </row>
    <row r="13" spans="2:143" ht="11.25" customHeight="1" x14ac:dyDescent="0.2">
      <c r="B13" s="606" t="s">
        <v>254</v>
      </c>
      <c r="C13" s="607"/>
      <c r="D13" s="607"/>
      <c r="E13" s="607"/>
      <c r="F13" s="607"/>
      <c r="G13" s="607"/>
      <c r="H13" s="607"/>
      <c r="I13" s="607"/>
      <c r="J13" s="607"/>
      <c r="K13" s="607"/>
      <c r="L13" s="607"/>
      <c r="M13" s="607"/>
      <c r="N13" s="607"/>
      <c r="O13" s="607"/>
      <c r="P13" s="607"/>
      <c r="Q13" s="608"/>
      <c r="R13" s="609" t="s">
        <v>126</v>
      </c>
      <c r="S13" s="610"/>
      <c r="T13" s="610"/>
      <c r="U13" s="610"/>
      <c r="V13" s="610"/>
      <c r="W13" s="610"/>
      <c r="X13" s="610"/>
      <c r="Y13" s="611"/>
      <c r="Z13" s="635" t="s">
        <v>126</v>
      </c>
      <c r="AA13" s="635"/>
      <c r="AB13" s="635"/>
      <c r="AC13" s="635"/>
      <c r="AD13" s="636" t="s">
        <v>126</v>
      </c>
      <c r="AE13" s="636"/>
      <c r="AF13" s="636"/>
      <c r="AG13" s="636"/>
      <c r="AH13" s="636"/>
      <c r="AI13" s="636"/>
      <c r="AJ13" s="636"/>
      <c r="AK13" s="636"/>
      <c r="AL13" s="612" t="s">
        <v>126</v>
      </c>
      <c r="AM13" s="613"/>
      <c r="AN13" s="613"/>
      <c r="AO13" s="637"/>
      <c r="AP13" s="606" t="s">
        <v>255</v>
      </c>
      <c r="AQ13" s="607"/>
      <c r="AR13" s="607"/>
      <c r="AS13" s="607"/>
      <c r="AT13" s="607"/>
      <c r="AU13" s="607"/>
      <c r="AV13" s="607"/>
      <c r="AW13" s="607"/>
      <c r="AX13" s="607"/>
      <c r="AY13" s="607"/>
      <c r="AZ13" s="607"/>
      <c r="BA13" s="607"/>
      <c r="BB13" s="607"/>
      <c r="BC13" s="607"/>
      <c r="BD13" s="607"/>
      <c r="BE13" s="607"/>
      <c r="BF13" s="608"/>
      <c r="BG13" s="609">
        <v>1154671</v>
      </c>
      <c r="BH13" s="610"/>
      <c r="BI13" s="610"/>
      <c r="BJ13" s="610"/>
      <c r="BK13" s="610"/>
      <c r="BL13" s="610"/>
      <c r="BM13" s="610"/>
      <c r="BN13" s="611"/>
      <c r="BO13" s="635">
        <v>45.2</v>
      </c>
      <c r="BP13" s="635"/>
      <c r="BQ13" s="635"/>
      <c r="BR13" s="635"/>
      <c r="BS13" s="636" t="s">
        <v>126</v>
      </c>
      <c r="BT13" s="636"/>
      <c r="BU13" s="636"/>
      <c r="BV13" s="636"/>
      <c r="BW13" s="636"/>
      <c r="BX13" s="636"/>
      <c r="BY13" s="636"/>
      <c r="BZ13" s="636"/>
      <c r="CA13" s="636"/>
      <c r="CB13" s="681"/>
      <c r="CD13" s="606" t="s">
        <v>256</v>
      </c>
      <c r="CE13" s="607"/>
      <c r="CF13" s="607"/>
      <c r="CG13" s="607"/>
      <c r="CH13" s="607"/>
      <c r="CI13" s="607"/>
      <c r="CJ13" s="607"/>
      <c r="CK13" s="607"/>
      <c r="CL13" s="607"/>
      <c r="CM13" s="607"/>
      <c r="CN13" s="607"/>
      <c r="CO13" s="607"/>
      <c r="CP13" s="607"/>
      <c r="CQ13" s="608"/>
      <c r="CR13" s="609">
        <v>657734</v>
      </c>
      <c r="CS13" s="610"/>
      <c r="CT13" s="610"/>
      <c r="CU13" s="610"/>
      <c r="CV13" s="610"/>
      <c r="CW13" s="610"/>
      <c r="CX13" s="610"/>
      <c r="CY13" s="611"/>
      <c r="CZ13" s="635">
        <v>5.0999999999999996</v>
      </c>
      <c r="DA13" s="635"/>
      <c r="DB13" s="635"/>
      <c r="DC13" s="635"/>
      <c r="DD13" s="615">
        <v>496163</v>
      </c>
      <c r="DE13" s="610"/>
      <c r="DF13" s="610"/>
      <c r="DG13" s="610"/>
      <c r="DH13" s="610"/>
      <c r="DI13" s="610"/>
      <c r="DJ13" s="610"/>
      <c r="DK13" s="610"/>
      <c r="DL13" s="610"/>
      <c r="DM13" s="610"/>
      <c r="DN13" s="610"/>
      <c r="DO13" s="610"/>
      <c r="DP13" s="611"/>
      <c r="DQ13" s="615">
        <v>243228</v>
      </c>
      <c r="DR13" s="610"/>
      <c r="DS13" s="610"/>
      <c r="DT13" s="610"/>
      <c r="DU13" s="610"/>
      <c r="DV13" s="610"/>
      <c r="DW13" s="610"/>
      <c r="DX13" s="610"/>
      <c r="DY13" s="610"/>
      <c r="DZ13" s="610"/>
      <c r="EA13" s="610"/>
      <c r="EB13" s="610"/>
      <c r="EC13" s="645"/>
    </row>
    <row r="14" spans="2:143" ht="11.25" customHeight="1" x14ac:dyDescent="0.2">
      <c r="B14" s="606" t="s">
        <v>257</v>
      </c>
      <c r="C14" s="607"/>
      <c r="D14" s="607"/>
      <c r="E14" s="607"/>
      <c r="F14" s="607"/>
      <c r="G14" s="607"/>
      <c r="H14" s="607"/>
      <c r="I14" s="607"/>
      <c r="J14" s="607"/>
      <c r="K14" s="607"/>
      <c r="L14" s="607"/>
      <c r="M14" s="607"/>
      <c r="N14" s="607"/>
      <c r="O14" s="607"/>
      <c r="P14" s="607"/>
      <c r="Q14" s="608"/>
      <c r="R14" s="609" t="s">
        <v>126</v>
      </c>
      <c r="S14" s="610"/>
      <c r="T14" s="610"/>
      <c r="U14" s="610"/>
      <c r="V14" s="610"/>
      <c r="W14" s="610"/>
      <c r="X14" s="610"/>
      <c r="Y14" s="611"/>
      <c r="Z14" s="635" t="s">
        <v>126</v>
      </c>
      <c r="AA14" s="635"/>
      <c r="AB14" s="635"/>
      <c r="AC14" s="635"/>
      <c r="AD14" s="636" t="s">
        <v>126</v>
      </c>
      <c r="AE14" s="636"/>
      <c r="AF14" s="636"/>
      <c r="AG14" s="636"/>
      <c r="AH14" s="636"/>
      <c r="AI14" s="636"/>
      <c r="AJ14" s="636"/>
      <c r="AK14" s="636"/>
      <c r="AL14" s="612" t="s">
        <v>126</v>
      </c>
      <c r="AM14" s="613"/>
      <c r="AN14" s="613"/>
      <c r="AO14" s="637"/>
      <c r="AP14" s="606" t="s">
        <v>258</v>
      </c>
      <c r="AQ14" s="607"/>
      <c r="AR14" s="607"/>
      <c r="AS14" s="607"/>
      <c r="AT14" s="607"/>
      <c r="AU14" s="607"/>
      <c r="AV14" s="607"/>
      <c r="AW14" s="607"/>
      <c r="AX14" s="607"/>
      <c r="AY14" s="607"/>
      <c r="AZ14" s="607"/>
      <c r="BA14" s="607"/>
      <c r="BB14" s="607"/>
      <c r="BC14" s="607"/>
      <c r="BD14" s="607"/>
      <c r="BE14" s="607"/>
      <c r="BF14" s="608"/>
      <c r="BG14" s="609">
        <v>83531</v>
      </c>
      <c r="BH14" s="610"/>
      <c r="BI14" s="610"/>
      <c r="BJ14" s="610"/>
      <c r="BK14" s="610"/>
      <c r="BL14" s="610"/>
      <c r="BM14" s="610"/>
      <c r="BN14" s="611"/>
      <c r="BO14" s="635">
        <v>3.3</v>
      </c>
      <c r="BP14" s="635"/>
      <c r="BQ14" s="635"/>
      <c r="BR14" s="635"/>
      <c r="BS14" s="636" t="s">
        <v>126</v>
      </c>
      <c r="BT14" s="636"/>
      <c r="BU14" s="636"/>
      <c r="BV14" s="636"/>
      <c r="BW14" s="636"/>
      <c r="BX14" s="636"/>
      <c r="BY14" s="636"/>
      <c r="BZ14" s="636"/>
      <c r="CA14" s="636"/>
      <c r="CB14" s="681"/>
      <c r="CD14" s="606" t="s">
        <v>259</v>
      </c>
      <c r="CE14" s="607"/>
      <c r="CF14" s="607"/>
      <c r="CG14" s="607"/>
      <c r="CH14" s="607"/>
      <c r="CI14" s="607"/>
      <c r="CJ14" s="607"/>
      <c r="CK14" s="607"/>
      <c r="CL14" s="607"/>
      <c r="CM14" s="607"/>
      <c r="CN14" s="607"/>
      <c r="CO14" s="607"/>
      <c r="CP14" s="607"/>
      <c r="CQ14" s="608"/>
      <c r="CR14" s="609">
        <v>528194</v>
      </c>
      <c r="CS14" s="610"/>
      <c r="CT14" s="610"/>
      <c r="CU14" s="610"/>
      <c r="CV14" s="610"/>
      <c r="CW14" s="610"/>
      <c r="CX14" s="610"/>
      <c r="CY14" s="611"/>
      <c r="CZ14" s="635">
        <v>4.0999999999999996</v>
      </c>
      <c r="DA14" s="635"/>
      <c r="DB14" s="635"/>
      <c r="DC14" s="635"/>
      <c r="DD14" s="615">
        <v>35159</v>
      </c>
      <c r="DE14" s="610"/>
      <c r="DF14" s="610"/>
      <c r="DG14" s="610"/>
      <c r="DH14" s="610"/>
      <c r="DI14" s="610"/>
      <c r="DJ14" s="610"/>
      <c r="DK14" s="610"/>
      <c r="DL14" s="610"/>
      <c r="DM14" s="610"/>
      <c r="DN14" s="610"/>
      <c r="DO14" s="610"/>
      <c r="DP14" s="611"/>
      <c r="DQ14" s="615">
        <v>463289</v>
      </c>
      <c r="DR14" s="610"/>
      <c r="DS14" s="610"/>
      <c r="DT14" s="610"/>
      <c r="DU14" s="610"/>
      <c r="DV14" s="610"/>
      <c r="DW14" s="610"/>
      <c r="DX14" s="610"/>
      <c r="DY14" s="610"/>
      <c r="DZ14" s="610"/>
      <c r="EA14" s="610"/>
      <c r="EB14" s="610"/>
      <c r="EC14" s="645"/>
    </row>
    <row r="15" spans="2:143" ht="11.25" customHeight="1" x14ac:dyDescent="0.2">
      <c r="B15" s="606" t="s">
        <v>260</v>
      </c>
      <c r="C15" s="607"/>
      <c r="D15" s="607"/>
      <c r="E15" s="607"/>
      <c r="F15" s="607"/>
      <c r="G15" s="607"/>
      <c r="H15" s="607"/>
      <c r="I15" s="607"/>
      <c r="J15" s="607"/>
      <c r="K15" s="607"/>
      <c r="L15" s="607"/>
      <c r="M15" s="607"/>
      <c r="N15" s="607"/>
      <c r="O15" s="607"/>
      <c r="P15" s="607"/>
      <c r="Q15" s="608"/>
      <c r="R15" s="609" t="s">
        <v>126</v>
      </c>
      <c r="S15" s="610"/>
      <c r="T15" s="610"/>
      <c r="U15" s="610"/>
      <c r="V15" s="610"/>
      <c r="W15" s="610"/>
      <c r="X15" s="610"/>
      <c r="Y15" s="611"/>
      <c r="Z15" s="635" t="s">
        <v>126</v>
      </c>
      <c r="AA15" s="635"/>
      <c r="AB15" s="635"/>
      <c r="AC15" s="635"/>
      <c r="AD15" s="636" t="s">
        <v>126</v>
      </c>
      <c r="AE15" s="636"/>
      <c r="AF15" s="636"/>
      <c r="AG15" s="636"/>
      <c r="AH15" s="636"/>
      <c r="AI15" s="636"/>
      <c r="AJ15" s="636"/>
      <c r="AK15" s="636"/>
      <c r="AL15" s="612" t="s">
        <v>126</v>
      </c>
      <c r="AM15" s="613"/>
      <c r="AN15" s="613"/>
      <c r="AO15" s="637"/>
      <c r="AP15" s="606" t="s">
        <v>261</v>
      </c>
      <c r="AQ15" s="607"/>
      <c r="AR15" s="607"/>
      <c r="AS15" s="607"/>
      <c r="AT15" s="607"/>
      <c r="AU15" s="607"/>
      <c r="AV15" s="607"/>
      <c r="AW15" s="607"/>
      <c r="AX15" s="607"/>
      <c r="AY15" s="607"/>
      <c r="AZ15" s="607"/>
      <c r="BA15" s="607"/>
      <c r="BB15" s="607"/>
      <c r="BC15" s="607"/>
      <c r="BD15" s="607"/>
      <c r="BE15" s="607"/>
      <c r="BF15" s="608"/>
      <c r="BG15" s="609">
        <v>198426</v>
      </c>
      <c r="BH15" s="610"/>
      <c r="BI15" s="610"/>
      <c r="BJ15" s="610"/>
      <c r="BK15" s="610"/>
      <c r="BL15" s="610"/>
      <c r="BM15" s="610"/>
      <c r="BN15" s="611"/>
      <c r="BO15" s="635">
        <v>7.8</v>
      </c>
      <c r="BP15" s="635"/>
      <c r="BQ15" s="635"/>
      <c r="BR15" s="635"/>
      <c r="BS15" s="636" t="s">
        <v>126</v>
      </c>
      <c r="BT15" s="636"/>
      <c r="BU15" s="636"/>
      <c r="BV15" s="636"/>
      <c r="BW15" s="636"/>
      <c r="BX15" s="636"/>
      <c r="BY15" s="636"/>
      <c r="BZ15" s="636"/>
      <c r="CA15" s="636"/>
      <c r="CB15" s="681"/>
      <c r="CD15" s="606" t="s">
        <v>262</v>
      </c>
      <c r="CE15" s="607"/>
      <c r="CF15" s="607"/>
      <c r="CG15" s="607"/>
      <c r="CH15" s="607"/>
      <c r="CI15" s="607"/>
      <c r="CJ15" s="607"/>
      <c r="CK15" s="607"/>
      <c r="CL15" s="607"/>
      <c r="CM15" s="607"/>
      <c r="CN15" s="607"/>
      <c r="CO15" s="607"/>
      <c r="CP15" s="607"/>
      <c r="CQ15" s="608"/>
      <c r="CR15" s="609">
        <v>1646841</v>
      </c>
      <c r="CS15" s="610"/>
      <c r="CT15" s="610"/>
      <c r="CU15" s="610"/>
      <c r="CV15" s="610"/>
      <c r="CW15" s="610"/>
      <c r="CX15" s="610"/>
      <c r="CY15" s="611"/>
      <c r="CZ15" s="635">
        <v>12.7</v>
      </c>
      <c r="DA15" s="635"/>
      <c r="DB15" s="635"/>
      <c r="DC15" s="635"/>
      <c r="DD15" s="615">
        <v>559056</v>
      </c>
      <c r="DE15" s="610"/>
      <c r="DF15" s="610"/>
      <c r="DG15" s="610"/>
      <c r="DH15" s="610"/>
      <c r="DI15" s="610"/>
      <c r="DJ15" s="610"/>
      <c r="DK15" s="610"/>
      <c r="DL15" s="610"/>
      <c r="DM15" s="610"/>
      <c r="DN15" s="610"/>
      <c r="DO15" s="610"/>
      <c r="DP15" s="611"/>
      <c r="DQ15" s="615">
        <v>904972</v>
      </c>
      <c r="DR15" s="610"/>
      <c r="DS15" s="610"/>
      <c r="DT15" s="610"/>
      <c r="DU15" s="610"/>
      <c r="DV15" s="610"/>
      <c r="DW15" s="610"/>
      <c r="DX15" s="610"/>
      <c r="DY15" s="610"/>
      <c r="DZ15" s="610"/>
      <c r="EA15" s="610"/>
      <c r="EB15" s="610"/>
      <c r="EC15" s="645"/>
    </row>
    <row r="16" spans="2:143" ht="11.25" customHeight="1" x14ac:dyDescent="0.2">
      <c r="B16" s="606" t="s">
        <v>263</v>
      </c>
      <c r="C16" s="607"/>
      <c r="D16" s="607"/>
      <c r="E16" s="607"/>
      <c r="F16" s="607"/>
      <c r="G16" s="607"/>
      <c r="H16" s="607"/>
      <c r="I16" s="607"/>
      <c r="J16" s="607"/>
      <c r="K16" s="607"/>
      <c r="L16" s="607"/>
      <c r="M16" s="607"/>
      <c r="N16" s="607"/>
      <c r="O16" s="607"/>
      <c r="P16" s="607"/>
      <c r="Q16" s="608"/>
      <c r="R16" s="609">
        <v>20496</v>
      </c>
      <c r="S16" s="610"/>
      <c r="T16" s="610"/>
      <c r="U16" s="610"/>
      <c r="V16" s="610"/>
      <c r="W16" s="610"/>
      <c r="X16" s="610"/>
      <c r="Y16" s="611"/>
      <c r="Z16" s="635">
        <v>0.2</v>
      </c>
      <c r="AA16" s="635"/>
      <c r="AB16" s="635"/>
      <c r="AC16" s="635"/>
      <c r="AD16" s="636">
        <v>20496</v>
      </c>
      <c r="AE16" s="636"/>
      <c r="AF16" s="636"/>
      <c r="AG16" s="636"/>
      <c r="AH16" s="636"/>
      <c r="AI16" s="636"/>
      <c r="AJ16" s="636"/>
      <c r="AK16" s="636"/>
      <c r="AL16" s="612">
        <v>0.3</v>
      </c>
      <c r="AM16" s="613"/>
      <c r="AN16" s="613"/>
      <c r="AO16" s="637"/>
      <c r="AP16" s="606" t="s">
        <v>264</v>
      </c>
      <c r="AQ16" s="607"/>
      <c r="AR16" s="607"/>
      <c r="AS16" s="607"/>
      <c r="AT16" s="607"/>
      <c r="AU16" s="607"/>
      <c r="AV16" s="607"/>
      <c r="AW16" s="607"/>
      <c r="AX16" s="607"/>
      <c r="AY16" s="607"/>
      <c r="AZ16" s="607"/>
      <c r="BA16" s="607"/>
      <c r="BB16" s="607"/>
      <c r="BC16" s="607"/>
      <c r="BD16" s="607"/>
      <c r="BE16" s="607"/>
      <c r="BF16" s="608"/>
      <c r="BG16" s="609">
        <v>1221</v>
      </c>
      <c r="BH16" s="610"/>
      <c r="BI16" s="610"/>
      <c r="BJ16" s="610"/>
      <c r="BK16" s="610"/>
      <c r="BL16" s="610"/>
      <c r="BM16" s="610"/>
      <c r="BN16" s="611"/>
      <c r="BO16" s="635">
        <v>0</v>
      </c>
      <c r="BP16" s="635"/>
      <c r="BQ16" s="635"/>
      <c r="BR16" s="635"/>
      <c r="BS16" s="636" t="s">
        <v>126</v>
      </c>
      <c r="BT16" s="636"/>
      <c r="BU16" s="636"/>
      <c r="BV16" s="636"/>
      <c r="BW16" s="636"/>
      <c r="BX16" s="636"/>
      <c r="BY16" s="636"/>
      <c r="BZ16" s="636"/>
      <c r="CA16" s="636"/>
      <c r="CB16" s="681"/>
      <c r="CD16" s="606" t="s">
        <v>265</v>
      </c>
      <c r="CE16" s="607"/>
      <c r="CF16" s="607"/>
      <c r="CG16" s="607"/>
      <c r="CH16" s="607"/>
      <c r="CI16" s="607"/>
      <c r="CJ16" s="607"/>
      <c r="CK16" s="607"/>
      <c r="CL16" s="607"/>
      <c r="CM16" s="607"/>
      <c r="CN16" s="607"/>
      <c r="CO16" s="607"/>
      <c r="CP16" s="607"/>
      <c r="CQ16" s="608"/>
      <c r="CR16" s="609" t="s">
        <v>126</v>
      </c>
      <c r="CS16" s="610"/>
      <c r="CT16" s="610"/>
      <c r="CU16" s="610"/>
      <c r="CV16" s="610"/>
      <c r="CW16" s="610"/>
      <c r="CX16" s="610"/>
      <c r="CY16" s="611"/>
      <c r="CZ16" s="635" t="s">
        <v>126</v>
      </c>
      <c r="DA16" s="635"/>
      <c r="DB16" s="635"/>
      <c r="DC16" s="635"/>
      <c r="DD16" s="615" t="s">
        <v>126</v>
      </c>
      <c r="DE16" s="610"/>
      <c r="DF16" s="610"/>
      <c r="DG16" s="610"/>
      <c r="DH16" s="610"/>
      <c r="DI16" s="610"/>
      <c r="DJ16" s="610"/>
      <c r="DK16" s="610"/>
      <c r="DL16" s="610"/>
      <c r="DM16" s="610"/>
      <c r="DN16" s="610"/>
      <c r="DO16" s="610"/>
      <c r="DP16" s="611"/>
      <c r="DQ16" s="615" t="s">
        <v>126</v>
      </c>
      <c r="DR16" s="610"/>
      <c r="DS16" s="610"/>
      <c r="DT16" s="610"/>
      <c r="DU16" s="610"/>
      <c r="DV16" s="610"/>
      <c r="DW16" s="610"/>
      <c r="DX16" s="610"/>
      <c r="DY16" s="610"/>
      <c r="DZ16" s="610"/>
      <c r="EA16" s="610"/>
      <c r="EB16" s="610"/>
      <c r="EC16" s="645"/>
    </row>
    <row r="17" spans="2:133" ht="11.25" customHeight="1" x14ac:dyDescent="0.2">
      <c r="B17" s="606" t="s">
        <v>266</v>
      </c>
      <c r="C17" s="607"/>
      <c r="D17" s="607"/>
      <c r="E17" s="607"/>
      <c r="F17" s="607"/>
      <c r="G17" s="607"/>
      <c r="H17" s="607"/>
      <c r="I17" s="607"/>
      <c r="J17" s="607"/>
      <c r="K17" s="607"/>
      <c r="L17" s="607"/>
      <c r="M17" s="607"/>
      <c r="N17" s="607"/>
      <c r="O17" s="607"/>
      <c r="P17" s="607"/>
      <c r="Q17" s="608"/>
      <c r="R17" s="609">
        <v>26230</v>
      </c>
      <c r="S17" s="610"/>
      <c r="T17" s="610"/>
      <c r="U17" s="610"/>
      <c r="V17" s="610"/>
      <c r="W17" s="610"/>
      <c r="X17" s="610"/>
      <c r="Y17" s="611"/>
      <c r="Z17" s="635">
        <v>0.2</v>
      </c>
      <c r="AA17" s="635"/>
      <c r="AB17" s="635"/>
      <c r="AC17" s="635"/>
      <c r="AD17" s="636">
        <v>26230</v>
      </c>
      <c r="AE17" s="636"/>
      <c r="AF17" s="636"/>
      <c r="AG17" s="636"/>
      <c r="AH17" s="636"/>
      <c r="AI17" s="636"/>
      <c r="AJ17" s="636"/>
      <c r="AK17" s="636"/>
      <c r="AL17" s="612">
        <v>0.4</v>
      </c>
      <c r="AM17" s="613"/>
      <c r="AN17" s="613"/>
      <c r="AO17" s="637"/>
      <c r="AP17" s="606" t="s">
        <v>267</v>
      </c>
      <c r="AQ17" s="607"/>
      <c r="AR17" s="607"/>
      <c r="AS17" s="607"/>
      <c r="AT17" s="607"/>
      <c r="AU17" s="607"/>
      <c r="AV17" s="607"/>
      <c r="AW17" s="607"/>
      <c r="AX17" s="607"/>
      <c r="AY17" s="607"/>
      <c r="AZ17" s="607"/>
      <c r="BA17" s="607"/>
      <c r="BB17" s="607"/>
      <c r="BC17" s="607"/>
      <c r="BD17" s="607"/>
      <c r="BE17" s="607"/>
      <c r="BF17" s="608"/>
      <c r="BG17" s="609" t="s">
        <v>126</v>
      </c>
      <c r="BH17" s="610"/>
      <c r="BI17" s="610"/>
      <c r="BJ17" s="610"/>
      <c r="BK17" s="610"/>
      <c r="BL17" s="610"/>
      <c r="BM17" s="610"/>
      <c r="BN17" s="611"/>
      <c r="BO17" s="635" t="s">
        <v>126</v>
      </c>
      <c r="BP17" s="635"/>
      <c r="BQ17" s="635"/>
      <c r="BR17" s="635"/>
      <c r="BS17" s="636" t="s">
        <v>126</v>
      </c>
      <c r="BT17" s="636"/>
      <c r="BU17" s="636"/>
      <c r="BV17" s="636"/>
      <c r="BW17" s="636"/>
      <c r="BX17" s="636"/>
      <c r="BY17" s="636"/>
      <c r="BZ17" s="636"/>
      <c r="CA17" s="636"/>
      <c r="CB17" s="681"/>
      <c r="CD17" s="606" t="s">
        <v>268</v>
      </c>
      <c r="CE17" s="607"/>
      <c r="CF17" s="607"/>
      <c r="CG17" s="607"/>
      <c r="CH17" s="607"/>
      <c r="CI17" s="607"/>
      <c r="CJ17" s="607"/>
      <c r="CK17" s="607"/>
      <c r="CL17" s="607"/>
      <c r="CM17" s="607"/>
      <c r="CN17" s="607"/>
      <c r="CO17" s="607"/>
      <c r="CP17" s="607"/>
      <c r="CQ17" s="608"/>
      <c r="CR17" s="609">
        <v>1175570</v>
      </c>
      <c r="CS17" s="610"/>
      <c r="CT17" s="610"/>
      <c r="CU17" s="610"/>
      <c r="CV17" s="610"/>
      <c r="CW17" s="610"/>
      <c r="CX17" s="610"/>
      <c r="CY17" s="611"/>
      <c r="CZ17" s="635">
        <v>9</v>
      </c>
      <c r="DA17" s="635"/>
      <c r="DB17" s="635"/>
      <c r="DC17" s="635"/>
      <c r="DD17" s="615" t="s">
        <v>126</v>
      </c>
      <c r="DE17" s="610"/>
      <c r="DF17" s="610"/>
      <c r="DG17" s="610"/>
      <c r="DH17" s="610"/>
      <c r="DI17" s="610"/>
      <c r="DJ17" s="610"/>
      <c r="DK17" s="610"/>
      <c r="DL17" s="610"/>
      <c r="DM17" s="610"/>
      <c r="DN17" s="610"/>
      <c r="DO17" s="610"/>
      <c r="DP17" s="611"/>
      <c r="DQ17" s="615">
        <v>1120937</v>
      </c>
      <c r="DR17" s="610"/>
      <c r="DS17" s="610"/>
      <c r="DT17" s="610"/>
      <c r="DU17" s="610"/>
      <c r="DV17" s="610"/>
      <c r="DW17" s="610"/>
      <c r="DX17" s="610"/>
      <c r="DY17" s="610"/>
      <c r="DZ17" s="610"/>
      <c r="EA17" s="610"/>
      <c r="EB17" s="610"/>
      <c r="EC17" s="645"/>
    </row>
    <row r="18" spans="2:133" ht="11.25" customHeight="1" x14ac:dyDescent="0.2">
      <c r="B18" s="606" t="s">
        <v>269</v>
      </c>
      <c r="C18" s="607"/>
      <c r="D18" s="607"/>
      <c r="E18" s="607"/>
      <c r="F18" s="607"/>
      <c r="G18" s="607"/>
      <c r="H18" s="607"/>
      <c r="I18" s="607"/>
      <c r="J18" s="607"/>
      <c r="K18" s="607"/>
      <c r="L18" s="607"/>
      <c r="M18" s="607"/>
      <c r="N18" s="607"/>
      <c r="O18" s="607"/>
      <c r="P18" s="607"/>
      <c r="Q18" s="608"/>
      <c r="R18" s="609">
        <v>57444</v>
      </c>
      <c r="S18" s="610"/>
      <c r="T18" s="610"/>
      <c r="U18" s="610"/>
      <c r="V18" s="610"/>
      <c r="W18" s="610"/>
      <c r="X18" s="610"/>
      <c r="Y18" s="611"/>
      <c r="Z18" s="635">
        <v>0.4</v>
      </c>
      <c r="AA18" s="635"/>
      <c r="AB18" s="635"/>
      <c r="AC18" s="635"/>
      <c r="AD18" s="636">
        <v>57444</v>
      </c>
      <c r="AE18" s="636"/>
      <c r="AF18" s="636"/>
      <c r="AG18" s="636"/>
      <c r="AH18" s="636"/>
      <c r="AI18" s="636"/>
      <c r="AJ18" s="636"/>
      <c r="AK18" s="636"/>
      <c r="AL18" s="612">
        <v>0.80000001192092896</v>
      </c>
      <c r="AM18" s="613"/>
      <c r="AN18" s="613"/>
      <c r="AO18" s="637"/>
      <c r="AP18" s="606" t="s">
        <v>270</v>
      </c>
      <c r="AQ18" s="607"/>
      <c r="AR18" s="607"/>
      <c r="AS18" s="607"/>
      <c r="AT18" s="607"/>
      <c r="AU18" s="607"/>
      <c r="AV18" s="607"/>
      <c r="AW18" s="607"/>
      <c r="AX18" s="607"/>
      <c r="AY18" s="607"/>
      <c r="AZ18" s="607"/>
      <c r="BA18" s="607"/>
      <c r="BB18" s="607"/>
      <c r="BC18" s="607"/>
      <c r="BD18" s="607"/>
      <c r="BE18" s="607"/>
      <c r="BF18" s="608"/>
      <c r="BG18" s="609" t="s">
        <v>126</v>
      </c>
      <c r="BH18" s="610"/>
      <c r="BI18" s="610"/>
      <c r="BJ18" s="610"/>
      <c r="BK18" s="610"/>
      <c r="BL18" s="610"/>
      <c r="BM18" s="610"/>
      <c r="BN18" s="611"/>
      <c r="BO18" s="635" t="s">
        <v>126</v>
      </c>
      <c r="BP18" s="635"/>
      <c r="BQ18" s="635"/>
      <c r="BR18" s="635"/>
      <c r="BS18" s="636" t="s">
        <v>126</v>
      </c>
      <c r="BT18" s="636"/>
      <c r="BU18" s="636"/>
      <c r="BV18" s="636"/>
      <c r="BW18" s="636"/>
      <c r="BX18" s="636"/>
      <c r="BY18" s="636"/>
      <c r="BZ18" s="636"/>
      <c r="CA18" s="636"/>
      <c r="CB18" s="681"/>
      <c r="CD18" s="606" t="s">
        <v>271</v>
      </c>
      <c r="CE18" s="607"/>
      <c r="CF18" s="607"/>
      <c r="CG18" s="607"/>
      <c r="CH18" s="607"/>
      <c r="CI18" s="607"/>
      <c r="CJ18" s="607"/>
      <c r="CK18" s="607"/>
      <c r="CL18" s="607"/>
      <c r="CM18" s="607"/>
      <c r="CN18" s="607"/>
      <c r="CO18" s="607"/>
      <c r="CP18" s="607"/>
      <c r="CQ18" s="608"/>
      <c r="CR18" s="609" t="s">
        <v>126</v>
      </c>
      <c r="CS18" s="610"/>
      <c r="CT18" s="610"/>
      <c r="CU18" s="610"/>
      <c r="CV18" s="610"/>
      <c r="CW18" s="610"/>
      <c r="CX18" s="610"/>
      <c r="CY18" s="611"/>
      <c r="CZ18" s="635" t="s">
        <v>126</v>
      </c>
      <c r="DA18" s="635"/>
      <c r="DB18" s="635"/>
      <c r="DC18" s="635"/>
      <c r="DD18" s="615" t="s">
        <v>126</v>
      </c>
      <c r="DE18" s="610"/>
      <c r="DF18" s="610"/>
      <c r="DG18" s="610"/>
      <c r="DH18" s="610"/>
      <c r="DI18" s="610"/>
      <c r="DJ18" s="610"/>
      <c r="DK18" s="610"/>
      <c r="DL18" s="610"/>
      <c r="DM18" s="610"/>
      <c r="DN18" s="610"/>
      <c r="DO18" s="610"/>
      <c r="DP18" s="611"/>
      <c r="DQ18" s="615" t="s">
        <v>126</v>
      </c>
      <c r="DR18" s="610"/>
      <c r="DS18" s="610"/>
      <c r="DT18" s="610"/>
      <c r="DU18" s="610"/>
      <c r="DV18" s="610"/>
      <c r="DW18" s="610"/>
      <c r="DX18" s="610"/>
      <c r="DY18" s="610"/>
      <c r="DZ18" s="610"/>
      <c r="EA18" s="610"/>
      <c r="EB18" s="610"/>
      <c r="EC18" s="645"/>
    </row>
    <row r="19" spans="2:133" ht="11.25" customHeight="1" x14ac:dyDescent="0.2">
      <c r="B19" s="606" t="s">
        <v>272</v>
      </c>
      <c r="C19" s="607"/>
      <c r="D19" s="607"/>
      <c r="E19" s="607"/>
      <c r="F19" s="607"/>
      <c r="G19" s="607"/>
      <c r="H19" s="607"/>
      <c r="I19" s="607"/>
      <c r="J19" s="607"/>
      <c r="K19" s="607"/>
      <c r="L19" s="607"/>
      <c r="M19" s="607"/>
      <c r="N19" s="607"/>
      <c r="O19" s="607"/>
      <c r="P19" s="607"/>
      <c r="Q19" s="608"/>
      <c r="R19" s="609">
        <v>13430</v>
      </c>
      <c r="S19" s="610"/>
      <c r="T19" s="610"/>
      <c r="U19" s="610"/>
      <c r="V19" s="610"/>
      <c r="W19" s="610"/>
      <c r="X19" s="610"/>
      <c r="Y19" s="611"/>
      <c r="Z19" s="635">
        <v>0.1</v>
      </c>
      <c r="AA19" s="635"/>
      <c r="AB19" s="635"/>
      <c r="AC19" s="635"/>
      <c r="AD19" s="636">
        <v>13430</v>
      </c>
      <c r="AE19" s="636"/>
      <c r="AF19" s="636"/>
      <c r="AG19" s="636"/>
      <c r="AH19" s="636"/>
      <c r="AI19" s="636"/>
      <c r="AJ19" s="636"/>
      <c r="AK19" s="636"/>
      <c r="AL19" s="612">
        <v>0.2</v>
      </c>
      <c r="AM19" s="613"/>
      <c r="AN19" s="613"/>
      <c r="AO19" s="637"/>
      <c r="AP19" s="606" t="s">
        <v>273</v>
      </c>
      <c r="AQ19" s="607"/>
      <c r="AR19" s="607"/>
      <c r="AS19" s="607"/>
      <c r="AT19" s="607"/>
      <c r="AU19" s="607"/>
      <c r="AV19" s="607"/>
      <c r="AW19" s="607"/>
      <c r="AX19" s="607"/>
      <c r="AY19" s="607"/>
      <c r="AZ19" s="607"/>
      <c r="BA19" s="607"/>
      <c r="BB19" s="607"/>
      <c r="BC19" s="607"/>
      <c r="BD19" s="607"/>
      <c r="BE19" s="607"/>
      <c r="BF19" s="608"/>
      <c r="BG19" s="609" t="s">
        <v>126</v>
      </c>
      <c r="BH19" s="610"/>
      <c r="BI19" s="610"/>
      <c r="BJ19" s="610"/>
      <c r="BK19" s="610"/>
      <c r="BL19" s="610"/>
      <c r="BM19" s="610"/>
      <c r="BN19" s="611"/>
      <c r="BO19" s="635" t="s">
        <v>126</v>
      </c>
      <c r="BP19" s="635"/>
      <c r="BQ19" s="635"/>
      <c r="BR19" s="635"/>
      <c r="BS19" s="636" t="s">
        <v>126</v>
      </c>
      <c r="BT19" s="636"/>
      <c r="BU19" s="636"/>
      <c r="BV19" s="636"/>
      <c r="BW19" s="636"/>
      <c r="BX19" s="636"/>
      <c r="BY19" s="636"/>
      <c r="BZ19" s="636"/>
      <c r="CA19" s="636"/>
      <c r="CB19" s="681"/>
      <c r="CD19" s="606" t="s">
        <v>274</v>
      </c>
      <c r="CE19" s="607"/>
      <c r="CF19" s="607"/>
      <c r="CG19" s="607"/>
      <c r="CH19" s="607"/>
      <c r="CI19" s="607"/>
      <c r="CJ19" s="607"/>
      <c r="CK19" s="607"/>
      <c r="CL19" s="607"/>
      <c r="CM19" s="607"/>
      <c r="CN19" s="607"/>
      <c r="CO19" s="607"/>
      <c r="CP19" s="607"/>
      <c r="CQ19" s="608"/>
      <c r="CR19" s="609" t="s">
        <v>126</v>
      </c>
      <c r="CS19" s="610"/>
      <c r="CT19" s="610"/>
      <c r="CU19" s="610"/>
      <c r="CV19" s="610"/>
      <c r="CW19" s="610"/>
      <c r="CX19" s="610"/>
      <c r="CY19" s="611"/>
      <c r="CZ19" s="635" t="s">
        <v>126</v>
      </c>
      <c r="DA19" s="635"/>
      <c r="DB19" s="635"/>
      <c r="DC19" s="635"/>
      <c r="DD19" s="615" t="s">
        <v>126</v>
      </c>
      <c r="DE19" s="610"/>
      <c r="DF19" s="610"/>
      <c r="DG19" s="610"/>
      <c r="DH19" s="610"/>
      <c r="DI19" s="610"/>
      <c r="DJ19" s="610"/>
      <c r="DK19" s="610"/>
      <c r="DL19" s="610"/>
      <c r="DM19" s="610"/>
      <c r="DN19" s="610"/>
      <c r="DO19" s="610"/>
      <c r="DP19" s="611"/>
      <c r="DQ19" s="615" t="s">
        <v>126</v>
      </c>
      <c r="DR19" s="610"/>
      <c r="DS19" s="610"/>
      <c r="DT19" s="610"/>
      <c r="DU19" s="610"/>
      <c r="DV19" s="610"/>
      <c r="DW19" s="610"/>
      <c r="DX19" s="610"/>
      <c r="DY19" s="610"/>
      <c r="DZ19" s="610"/>
      <c r="EA19" s="610"/>
      <c r="EB19" s="610"/>
      <c r="EC19" s="645"/>
    </row>
    <row r="20" spans="2:133" ht="11.25" customHeight="1" x14ac:dyDescent="0.2">
      <c r="B20" s="606" t="s">
        <v>275</v>
      </c>
      <c r="C20" s="607"/>
      <c r="D20" s="607"/>
      <c r="E20" s="607"/>
      <c r="F20" s="607"/>
      <c r="G20" s="607"/>
      <c r="H20" s="607"/>
      <c r="I20" s="607"/>
      <c r="J20" s="607"/>
      <c r="K20" s="607"/>
      <c r="L20" s="607"/>
      <c r="M20" s="607"/>
      <c r="N20" s="607"/>
      <c r="O20" s="607"/>
      <c r="P20" s="607"/>
      <c r="Q20" s="608"/>
      <c r="R20" s="609">
        <v>6376</v>
      </c>
      <c r="S20" s="610"/>
      <c r="T20" s="610"/>
      <c r="U20" s="610"/>
      <c r="V20" s="610"/>
      <c r="W20" s="610"/>
      <c r="X20" s="610"/>
      <c r="Y20" s="611"/>
      <c r="Z20" s="635">
        <v>0</v>
      </c>
      <c r="AA20" s="635"/>
      <c r="AB20" s="635"/>
      <c r="AC20" s="635"/>
      <c r="AD20" s="636">
        <v>6376</v>
      </c>
      <c r="AE20" s="636"/>
      <c r="AF20" s="636"/>
      <c r="AG20" s="636"/>
      <c r="AH20" s="636"/>
      <c r="AI20" s="636"/>
      <c r="AJ20" s="636"/>
      <c r="AK20" s="636"/>
      <c r="AL20" s="612">
        <v>0.1</v>
      </c>
      <c r="AM20" s="613"/>
      <c r="AN20" s="613"/>
      <c r="AO20" s="637"/>
      <c r="AP20" s="606" t="s">
        <v>276</v>
      </c>
      <c r="AQ20" s="607"/>
      <c r="AR20" s="607"/>
      <c r="AS20" s="607"/>
      <c r="AT20" s="607"/>
      <c r="AU20" s="607"/>
      <c r="AV20" s="607"/>
      <c r="AW20" s="607"/>
      <c r="AX20" s="607"/>
      <c r="AY20" s="607"/>
      <c r="AZ20" s="607"/>
      <c r="BA20" s="607"/>
      <c r="BB20" s="607"/>
      <c r="BC20" s="607"/>
      <c r="BD20" s="607"/>
      <c r="BE20" s="607"/>
      <c r="BF20" s="608"/>
      <c r="BG20" s="609" t="s">
        <v>126</v>
      </c>
      <c r="BH20" s="610"/>
      <c r="BI20" s="610"/>
      <c r="BJ20" s="610"/>
      <c r="BK20" s="610"/>
      <c r="BL20" s="610"/>
      <c r="BM20" s="610"/>
      <c r="BN20" s="611"/>
      <c r="BO20" s="635" t="s">
        <v>126</v>
      </c>
      <c r="BP20" s="635"/>
      <c r="BQ20" s="635"/>
      <c r="BR20" s="635"/>
      <c r="BS20" s="636" t="s">
        <v>126</v>
      </c>
      <c r="BT20" s="636"/>
      <c r="BU20" s="636"/>
      <c r="BV20" s="636"/>
      <c r="BW20" s="636"/>
      <c r="BX20" s="636"/>
      <c r="BY20" s="636"/>
      <c r="BZ20" s="636"/>
      <c r="CA20" s="636"/>
      <c r="CB20" s="681"/>
      <c r="CD20" s="606" t="s">
        <v>277</v>
      </c>
      <c r="CE20" s="607"/>
      <c r="CF20" s="607"/>
      <c r="CG20" s="607"/>
      <c r="CH20" s="607"/>
      <c r="CI20" s="607"/>
      <c r="CJ20" s="607"/>
      <c r="CK20" s="607"/>
      <c r="CL20" s="607"/>
      <c r="CM20" s="607"/>
      <c r="CN20" s="607"/>
      <c r="CO20" s="607"/>
      <c r="CP20" s="607"/>
      <c r="CQ20" s="608"/>
      <c r="CR20" s="609">
        <v>12994132</v>
      </c>
      <c r="CS20" s="610"/>
      <c r="CT20" s="610"/>
      <c r="CU20" s="610"/>
      <c r="CV20" s="610"/>
      <c r="CW20" s="610"/>
      <c r="CX20" s="610"/>
      <c r="CY20" s="611"/>
      <c r="CZ20" s="635">
        <v>100</v>
      </c>
      <c r="DA20" s="635"/>
      <c r="DB20" s="635"/>
      <c r="DC20" s="635"/>
      <c r="DD20" s="615">
        <v>1462755</v>
      </c>
      <c r="DE20" s="610"/>
      <c r="DF20" s="610"/>
      <c r="DG20" s="610"/>
      <c r="DH20" s="610"/>
      <c r="DI20" s="610"/>
      <c r="DJ20" s="610"/>
      <c r="DK20" s="610"/>
      <c r="DL20" s="610"/>
      <c r="DM20" s="610"/>
      <c r="DN20" s="610"/>
      <c r="DO20" s="610"/>
      <c r="DP20" s="611"/>
      <c r="DQ20" s="615">
        <v>8347151</v>
      </c>
      <c r="DR20" s="610"/>
      <c r="DS20" s="610"/>
      <c r="DT20" s="610"/>
      <c r="DU20" s="610"/>
      <c r="DV20" s="610"/>
      <c r="DW20" s="610"/>
      <c r="DX20" s="610"/>
      <c r="DY20" s="610"/>
      <c r="DZ20" s="610"/>
      <c r="EA20" s="610"/>
      <c r="EB20" s="610"/>
      <c r="EC20" s="645"/>
    </row>
    <row r="21" spans="2:133" ht="11.25" customHeight="1" x14ac:dyDescent="0.2">
      <c r="B21" s="606" t="s">
        <v>278</v>
      </c>
      <c r="C21" s="607"/>
      <c r="D21" s="607"/>
      <c r="E21" s="607"/>
      <c r="F21" s="607"/>
      <c r="G21" s="607"/>
      <c r="H21" s="607"/>
      <c r="I21" s="607"/>
      <c r="J21" s="607"/>
      <c r="K21" s="607"/>
      <c r="L21" s="607"/>
      <c r="M21" s="607"/>
      <c r="N21" s="607"/>
      <c r="O21" s="607"/>
      <c r="P21" s="607"/>
      <c r="Q21" s="608"/>
      <c r="R21" s="609">
        <v>1051</v>
      </c>
      <c r="S21" s="610"/>
      <c r="T21" s="610"/>
      <c r="U21" s="610"/>
      <c r="V21" s="610"/>
      <c r="W21" s="610"/>
      <c r="X21" s="610"/>
      <c r="Y21" s="611"/>
      <c r="Z21" s="635">
        <v>0</v>
      </c>
      <c r="AA21" s="635"/>
      <c r="AB21" s="635"/>
      <c r="AC21" s="635"/>
      <c r="AD21" s="636">
        <v>1051</v>
      </c>
      <c r="AE21" s="636"/>
      <c r="AF21" s="636"/>
      <c r="AG21" s="636"/>
      <c r="AH21" s="636"/>
      <c r="AI21" s="636"/>
      <c r="AJ21" s="636"/>
      <c r="AK21" s="636"/>
      <c r="AL21" s="612">
        <v>0</v>
      </c>
      <c r="AM21" s="613"/>
      <c r="AN21" s="613"/>
      <c r="AO21" s="637"/>
      <c r="AP21" s="606" t="s">
        <v>279</v>
      </c>
      <c r="AQ21" s="682"/>
      <c r="AR21" s="682"/>
      <c r="AS21" s="682"/>
      <c r="AT21" s="682"/>
      <c r="AU21" s="682"/>
      <c r="AV21" s="682"/>
      <c r="AW21" s="682"/>
      <c r="AX21" s="682"/>
      <c r="AY21" s="682"/>
      <c r="AZ21" s="682"/>
      <c r="BA21" s="682"/>
      <c r="BB21" s="682"/>
      <c r="BC21" s="682"/>
      <c r="BD21" s="682"/>
      <c r="BE21" s="682"/>
      <c r="BF21" s="683"/>
      <c r="BG21" s="609" t="s">
        <v>126</v>
      </c>
      <c r="BH21" s="610"/>
      <c r="BI21" s="610"/>
      <c r="BJ21" s="610"/>
      <c r="BK21" s="610"/>
      <c r="BL21" s="610"/>
      <c r="BM21" s="610"/>
      <c r="BN21" s="611"/>
      <c r="BO21" s="635" t="s">
        <v>126</v>
      </c>
      <c r="BP21" s="635"/>
      <c r="BQ21" s="635"/>
      <c r="BR21" s="635"/>
      <c r="BS21" s="636" t="s">
        <v>126</v>
      </c>
      <c r="BT21" s="636"/>
      <c r="BU21" s="636"/>
      <c r="BV21" s="636"/>
      <c r="BW21" s="636"/>
      <c r="BX21" s="636"/>
      <c r="BY21" s="636"/>
      <c r="BZ21" s="636"/>
      <c r="CA21" s="636"/>
      <c r="CB21" s="681"/>
      <c r="CD21" s="586"/>
      <c r="CE21" s="587"/>
      <c r="CF21" s="587"/>
      <c r="CG21" s="587"/>
      <c r="CH21" s="587"/>
      <c r="CI21" s="587"/>
      <c r="CJ21" s="587"/>
      <c r="CK21" s="587"/>
      <c r="CL21" s="587"/>
      <c r="CM21" s="587"/>
      <c r="CN21" s="587"/>
      <c r="CO21" s="587"/>
      <c r="CP21" s="587"/>
      <c r="CQ21" s="588"/>
      <c r="CR21" s="689"/>
      <c r="CS21" s="690"/>
      <c r="CT21" s="690"/>
      <c r="CU21" s="690"/>
      <c r="CV21" s="690"/>
      <c r="CW21" s="690"/>
      <c r="CX21" s="690"/>
      <c r="CY21" s="691"/>
      <c r="CZ21" s="692"/>
      <c r="DA21" s="692"/>
      <c r="DB21" s="692"/>
      <c r="DC21" s="692"/>
      <c r="DD21" s="693"/>
      <c r="DE21" s="690"/>
      <c r="DF21" s="690"/>
      <c r="DG21" s="690"/>
      <c r="DH21" s="690"/>
      <c r="DI21" s="690"/>
      <c r="DJ21" s="690"/>
      <c r="DK21" s="690"/>
      <c r="DL21" s="690"/>
      <c r="DM21" s="690"/>
      <c r="DN21" s="690"/>
      <c r="DO21" s="690"/>
      <c r="DP21" s="691"/>
      <c r="DQ21" s="693"/>
      <c r="DR21" s="690"/>
      <c r="DS21" s="690"/>
      <c r="DT21" s="690"/>
      <c r="DU21" s="690"/>
      <c r="DV21" s="690"/>
      <c r="DW21" s="690"/>
      <c r="DX21" s="690"/>
      <c r="DY21" s="690"/>
      <c r="DZ21" s="690"/>
      <c r="EA21" s="690"/>
      <c r="EB21" s="690"/>
      <c r="EC21" s="697"/>
    </row>
    <row r="22" spans="2:133" ht="11.25" customHeight="1" x14ac:dyDescent="0.2">
      <c r="B22" s="666" t="s">
        <v>280</v>
      </c>
      <c r="C22" s="667"/>
      <c r="D22" s="667"/>
      <c r="E22" s="667"/>
      <c r="F22" s="667"/>
      <c r="G22" s="667"/>
      <c r="H22" s="667"/>
      <c r="I22" s="667"/>
      <c r="J22" s="667"/>
      <c r="K22" s="667"/>
      <c r="L22" s="667"/>
      <c r="M22" s="667"/>
      <c r="N22" s="667"/>
      <c r="O22" s="667"/>
      <c r="P22" s="667"/>
      <c r="Q22" s="668"/>
      <c r="R22" s="609">
        <v>36587</v>
      </c>
      <c r="S22" s="610"/>
      <c r="T22" s="610"/>
      <c r="U22" s="610"/>
      <c r="V22" s="610"/>
      <c r="W22" s="610"/>
      <c r="X22" s="610"/>
      <c r="Y22" s="611"/>
      <c r="Z22" s="635">
        <v>0.3</v>
      </c>
      <c r="AA22" s="635"/>
      <c r="AB22" s="635"/>
      <c r="AC22" s="635"/>
      <c r="AD22" s="636">
        <v>36587</v>
      </c>
      <c r="AE22" s="636"/>
      <c r="AF22" s="636"/>
      <c r="AG22" s="636"/>
      <c r="AH22" s="636"/>
      <c r="AI22" s="636"/>
      <c r="AJ22" s="636"/>
      <c r="AK22" s="636"/>
      <c r="AL22" s="612">
        <v>0.5</v>
      </c>
      <c r="AM22" s="613"/>
      <c r="AN22" s="613"/>
      <c r="AO22" s="637"/>
      <c r="AP22" s="606" t="s">
        <v>281</v>
      </c>
      <c r="AQ22" s="682"/>
      <c r="AR22" s="682"/>
      <c r="AS22" s="682"/>
      <c r="AT22" s="682"/>
      <c r="AU22" s="682"/>
      <c r="AV22" s="682"/>
      <c r="AW22" s="682"/>
      <c r="AX22" s="682"/>
      <c r="AY22" s="682"/>
      <c r="AZ22" s="682"/>
      <c r="BA22" s="682"/>
      <c r="BB22" s="682"/>
      <c r="BC22" s="682"/>
      <c r="BD22" s="682"/>
      <c r="BE22" s="682"/>
      <c r="BF22" s="683"/>
      <c r="BG22" s="609" t="s">
        <v>126</v>
      </c>
      <c r="BH22" s="610"/>
      <c r="BI22" s="610"/>
      <c r="BJ22" s="610"/>
      <c r="BK22" s="610"/>
      <c r="BL22" s="610"/>
      <c r="BM22" s="610"/>
      <c r="BN22" s="611"/>
      <c r="BO22" s="635" t="s">
        <v>126</v>
      </c>
      <c r="BP22" s="635"/>
      <c r="BQ22" s="635"/>
      <c r="BR22" s="635"/>
      <c r="BS22" s="636" t="s">
        <v>126</v>
      </c>
      <c r="BT22" s="636"/>
      <c r="BU22" s="636"/>
      <c r="BV22" s="636"/>
      <c r="BW22" s="636"/>
      <c r="BX22" s="636"/>
      <c r="BY22" s="636"/>
      <c r="BZ22" s="636"/>
      <c r="CA22" s="636"/>
      <c r="CB22" s="681"/>
      <c r="CD22" s="662" t="s">
        <v>282</v>
      </c>
      <c r="CE22" s="663"/>
      <c r="CF22" s="663"/>
      <c r="CG22" s="663"/>
      <c r="CH22" s="663"/>
      <c r="CI22" s="663"/>
      <c r="CJ22" s="663"/>
      <c r="CK22" s="663"/>
      <c r="CL22" s="663"/>
      <c r="CM22" s="663"/>
      <c r="CN22" s="663"/>
      <c r="CO22" s="663"/>
      <c r="CP22" s="663"/>
      <c r="CQ22" s="663"/>
      <c r="CR22" s="663"/>
      <c r="CS22" s="663"/>
      <c r="CT22" s="663"/>
      <c r="CU22" s="663"/>
      <c r="CV22" s="663"/>
      <c r="CW22" s="663"/>
      <c r="CX22" s="663"/>
      <c r="CY22" s="663"/>
      <c r="CZ22" s="663"/>
      <c r="DA22" s="663"/>
      <c r="DB22" s="663"/>
      <c r="DC22" s="663"/>
      <c r="DD22" s="663"/>
      <c r="DE22" s="663"/>
      <c r="DF22" s="663"/>
      <c r="DG22" s="663"/>
      <c r="DH22" s="663"/>
      <c r="DI22" s="663"/>
      <c r="DJ22" s="663"/>
      <c r="DK22" s="663"/>
      <c r="DL22" s="663"/>
      <c r="DM22" s="663"/>
      <c r="DN22" s="663"/>
      <c r="DO22" s="663"/>
      <c r="DP22" s="663"/>
      <c r="DQ22" s="663"/>
      <c r="DR22" s="663"/>
      <c r="DS22" s="663"/>
      <c r="DT22" s="663"/>
      <c r="DU22" s="663"/>
      <c r="DV22" s="663"/>
      <c r="DW22" s="663"/>
      <c r="DX22" s="663"/>
      <c r="DY22" s="663"/>
      <c r="DZ22" s="663"/>
      <c r="EA22" s="663"/>
      <c r="EB22" s="663"/>
      <c r="EC22" s="664"/>
    </row>
    <row r="23" spans="2:133" ht="11.25" customHeight="1" x14ac:dyDescent="0.2">
      <c r="B23" s="606" t="s">
        <v>283</v>
      </c>
      <c r="C23" s="607"/>
      <c r="D23" s="607"/>
      <c r="E23" s="607"/>
      <c r="F23" s="607"/>
      <c r="G23" s="607"/>
      <c r="H23" s="607"/>
      <c r="I23" s="607"/>
      <c r="J23" s="607"/>
      <c r="K23" s="607"/>
      <c r="L23" s="607"/>
      <c r="M23" s="607"/>
      <c r="N23" s="607"/>
      <c r="O23" s="607"/>
      <c r="P23" s="607"/>
      <c r="Q23" s="608"/>
      <c r="R23" s="609">
        <v>3781918</v>
      </c>
      <c r="S23" s="610"/>
      <c r="T23" s="610"/>
      <c r="U23" s="610"/>
      <c r="V23" s="610"/>
      <c r="W23" s="610"/>
      <c r="X23" s="610"/>
      <c r="Y23" s="611"/>
      <c r="Z23" s="635">
        <v>28</v>
      </c>
      <c r="AA23" s="635"/>
      <c r="AB23" s="635"/>
      <c r="AC23" s="635"/>
      <c r="AD23" s="636">
        <v>3381874</v>
      </c>
      <c r="AE23" s="636"/>
      <c r="AF23" s="636"/>
      <c r="AG23" s="636"/>
      <c r="AH23" s="636"/>
      <c r="AI23" s="636"/>
      <c r="AJ23" s="636"/>
      <c r="AK23" s="636"/>
      <c r="AL23" s="612">
        <v>47.6</v>
      </c>
      <c r="AM23" s="613"/>
      <c r="AN23" s="613"/>
      <c r="AO23" s="637"/>
      <c r="AP23" s="606" t="s">
        <v>284</v>
      </c>
      <c r="AQ23" s="682"/>
      <c r="AR23" s="682"/>
      <c r="AS23" s="682"/>
      <c r="AT23" s="682"/>
      <c r="AU23" s="682"/>
      <c r="AV23" s="682"/>
      <c r="AW23" s="682"/>
      <c r="AX23" s="682"/>
      <c r="AY23" s="682"/>
      <c r="AZ23" s="682"/>
      <c r="BA23" s="682"/>
      <c r="BB23" s="682"/>
      <c r="BC23" s="682"/>
      <c r="BD23" s="682"/>
      <c r="BE23" s="682"/>
      <c r="BF23" s="683"/>
      <c r="BG23" s="609" t="s">
        <v>126</v>
      </c>
      <c r="BH23" s="610"/>
      <c r="BI23" s="610"/>
      <c r="BJ23" s="610"/>
      <c r="BK23" s="610"/>
      <c r="BL23" s="610"/>
      <c r="BM23" s="610"/>
      <c r="BN23" s="611"/>
      <c r="BO23" s="635" t="s">
        <v>126</v>
      </c>
      <c r="BP23" s="635"/>
      <c r="BQ23" s="635"/>
      <c r="BR23" s="635"/>
      <c r="BS23" s="636" t="s">
        <v>126</v>
      </c>
      <c r="BT23" s="636"/>
      <c r="BU23" s="636"/>
      <c r="BV23" s="636"/>
      <c r="BW23" s="636"/>
      <c r="BX23" s="636"/>
      <c r="BY23" s="636"/>
      <c r="BZ23" s="636"/>
      <c r="CA23" s="636"/>
      <c r="CB23" s="681"/>
      <c r="CD23" s="662" t="s">
        <v>224</v>
      </c>
      <c r="CE23" s="663"/>
      <c r="CF23" s="663"/>
      <c r="CG23" s="663"/>
      <c r="CH23" s="663"/>
      <c r="CI23" s="663"/>
      <c r="CJ23" s="663"/>
      <c r="CK23" s="663"/>
      <c r="CL23" s="663"/>
      <c r="CM23" s="663"/>
      <c r="CN23" s="663"/>
      <c r="CO23" s="663"/>
      <c r="CP23" s="663"/>
      <c r="CQ23" s="664"/>
      <c r="CR23" s="662" t="s">
        <v>285</v>
      </c>
      <c r="CS23" s="663"/>
      <c r="CT23" s="663"/>
      <c r="CU23" s="663"/>
      <c r="CV23" s="663"/>
      <c r="CW23" s="663"/>
      <c r="CX23" s="663"/>
      <c r="CY23" s="664"/>
      <c r="CZ23" s="662" t="s">
        <v>286</v>
      </c>
      <c r="DA23" s="663"/>
      <c r="DB23" s="663"/>
      <c r="DC23" s="664"/>
      <c r="DD23" s="662" t="s">
        <v>287</v>
      </c>
      <c r="DE23" s="663"/>
      <c r="DF23" s="663"/>
      <c r="DG23" s="663"/>
      <c r="DH23" s="663"/>
      <c r="DI23" s="663"/>
      <c r="DJ23" s="663"/>
      <c r="DK23" s="664"/>
      <c r="DL23" s="694" t="s">
        <v>288</v>
      </c>
      <c r="DM23" s="695"/>
      <c r="DN23" s="695"/>
      <c r="DO23" s="695"/>
      <c r="DP23" s="695"/>
      <c r="DQ23" s="695"/>
      <c r="DR23" s="695"/>
      <c r="DS23" s="695"/>
      <c r="DT23" s="695"/>
      <c r="DU23" s="695"/>
      <c r="DV23" s="696"/>
      <c r="DW23" s="662" t="s">
        <v>289</v>
      </c>
      <c r="DX23" s="663"/>
      <c r="DY23" s="663"/>
      <c r="DZ23" s="663"/>
      <c r="EA23" s="663"/>
      <c r="EB23" s="663"/>
      <c r="EC23" s="664"/>
    </row>
    <row r="24" spans="2:133" ht="11.25" customHeight="1" x14ac:dyDescent="0.2">
      <c r="B24" s="606" t="s">
        <v>290</v>
      </c>
      <c r="C24" s="607"/>
      <c r="D24" s="607"/>
      <c r="E24" s="607"/>
      <c r="F24" s="607"/>
      <c r="G24" s="607"/>
      <c r="H24" s="607"/>
      <c r="I24" s="607"/>
      <c r="J24" s="607"/>
      <c r="K24" s="607"/>
      <c r="L24" s="607"/>
      <c r="M24" s="607"/>
      <c r="N24" s="607"/>
      <c r="O24" s="607"/>
      <c r="P24" s="607"/>
      <c r="Q24" s="608"/>
      <c r="R24" s="609">
        <v>3381874</v>
      </c>
      <c r="S24" s="610"/>
      <c r="T24" s="610"/>
      <c r="U24" s="610"/>
      <c r="V24" s="610"/>
      <c r="W24" s="610"/>
      <c r="X24" s="610"/>
      <c r="Y24" s="611"/>
      <c r="Z24" s="635">
        <v>25</v>
      </c>
      <c r="AA24" s="635"/>
      <c r="AB24" s="635"/>
      <c r="AC24" s="635"/>
      <c r="AD24" s="636">
        <v>3381874</v>
      </c>
      <c r="AE24" s="636"/>
      <c r="AF24" s="636"/>
      <c r="AG24" s="636"/>
      <c r="AH24" s="636"/>
      <c r="AI24" s="636"/>
      <c r="AJ24" s="636"/>
      <c r="AK24" s="636"/>
      <c r="AL24" s="612">
        <v>47.6</v>
      </c>
      <c r="AM24" s="613"/>
      <c r="AN24" s="613"/>
      <c r="AO24" s="637"/>
      <c r="AP24" s="606" t="s">
        <v>291</v>
      </c>
      <c r="AQ24" s="682"/>
      <c r="AR24" s="682"/>
      <c r="AS24" s="682"/>
      <c r="AT24" s="682"/>
      <c r="AU24" s="682"/>
      <c r="AV24" s="682"/>
      <c r="AW24" s="682"/>
      <c r="AX24" s="682"/>
      <c r="AY24" s="682"/>
      <c r="AZ24" s="682"/>
      <c r="BA24" s="682"/>
      <c r="BB24" s="682"/>
      <c r="BC24" s="682"/>
      <c r="BD24" s="682"/>
      <c r="BE24" s="682"/>
      <c r="BF24" s="683"/>
      <c r="BG24" s="609" t="s">
        <v>126</v>
      </c>
      <c r="BH24" s="610"/>
      <c r="BI24" s="610"/>
      <c r="BJ24" s="610"/>
      <c r="BK24" s="610"/>
      <c r="BL24" s="610"/>
      <c r="BM24" s="610"/>
      <c r="BN24" s="611"/>
      <c r="BO24" s="635" t="s">
        <v>126</v>
      </c>
      <c r="BP24" s="635"/>
      <c r="BQ24" s="635"/>
      <c r="BR24" s="635"/>
      <c r="BS24" s="636" t="s">
        <v>126</v>
      </c>
      <c r="BT24" s="636"/>
      <c r="BU24" s="636"/>
      <c r="BV24" s="636"/>
      <c r="BW24" s="636"/>
      <c r="BX24" s="636"/>
      <c r="BY24" s="636"/>
      <c r="BZ24" s="636"/>
      <c r="CA24" s="636"/>
      <c r="CB24" s="681"/>
      <c r="CD24" s="659" t="s">
        <v>292</v>
      </c>
      <c r="CE24" s="660"/>
      <c r="CF24" s="660"/>
      <c r="CG24" s="660"/>
      <c r="CH24" s="660"/>
      <c r="CI24" s="660"/>
      <c r="CJ24" s="660"/>
      <c r="CK24" s="660"/>
      <c r="CL24" s="660"/>
      <c r="CM24" s="660"/>
      <c r="CN24" s="660"/>
      <c r="CO24" s="660"/>
      <c r="CP24" s="660"/>
      <c r="CQ24" s="661"/>
      <c r="CR24" s="656">
        <v>5151824</v>
      </c>
      <c r="CS24" s="657"/>
      <c r="CT24" s="657"/>
      <c r="CU24" s="657"/>
      <c r="CV24" s="657"/>
      <c r="CW24" s="657"/>
      <c r="CX24" s="657"/>
      <c r="CY24" s="685"/>
      <c r="CZ24" s="686">
        <v>39.6</v>
      </c>
      <c r="DA24" s="671"/>
      <c r="DB24" s="671"/>
      <c r="DC24" s="688"/>
      <c r="DD24" s="684">
        <v>3332573</v>
      </c>
      <c r="DE24" s="657"/>
      <c r="DF24" s="657"/>
      <c r="DG24" s="657"/>
      <c r="DH24" s="657"/>
      <c r="DI24" s="657"/>
      <c r="DJ24" s="657"/>
      <c r="DK24" s="685"/>
      <c r="DL24" s="684">
        <v>3187257</v>
      </c>
      <c r="DM24" s="657"/>
      <c r="DN24" s="657"/>
      <c r="DO24" s="657"/>
      <c r="DP24" s="657"/>
      <c r="DQ24" s="657"/>
      <c r="DR24" s="657"/>
      <c r="DS24" s="657"/>
      <c r="DT24" s="657"/>
      <c r="DU24" s="657"/>
      <c r="DV24" s="685"/>
      <c r="DW24" s="686">
        <v>42.7</v>
      </c>
      <c r="DX24" s="671"/>
      <c r="DY24" s="671"/>
      <c r="DZ24" s="671"/>
      <c r="EA24" s="671"/>
      <c r="EB24" s="671"/>
      <c r="EC24" s="687"/>
    </row>
    <row r="25" spans="2:133" ht="11.25" customHeight="1" x14ac:dyDescent="0.2">
      <c r="B25" s="606" t="s">
        <v>293</v>
      </c>
      <c r="C25" s="607"/>
      <c r="D25" s="607"/>
      <c r="E25" s="607"/>
      <c r="F25" s="607"/>
      <c r="G25" s="607"/>
      <c r="H25" s="607"/>
      <c r="I25" s="607"/>
      <c r="J25" s="607"/>
      <c r="K25" s="607"/>
      <c r="L25" s="607"/>
      <c r="M25" s="607"/>
      <c r="N25" s="607"/>
      <c r="O25" s="607"/>
      <c r="P25" s="607"/>
      <c r="Q25" s="608"/>
      <c r="R25" s="609">
        <v>399692</v>
      </c>
      <c r="S25" s="610"/>
      <c r="T25" s="610"/>
      <c r="U25" s="610"/>
      <c r="V25" s="610"/>
      <c r="W25" s="610"/>
      <c r="X25" s="610"/>
      <c r="Y25" s="611"/>
      <c r="Z25" s="635">
        <v>3</v>
      </c>
      <c r="AA25" s="635"/>
      <c r="AB25" s="635"/>
      <c r="AC25" s="635"/>
      <c r="AD25" s="636" t="s">
        <v>126</v>
      </c>
      <c r="AE25" s="636"/>
      <c r="AF25" s="636"/>
      <c r="AG25" s="636"/>
      <c r="AH25" s="636"/>
      <c r="AI25" s="636"/>
      <c r="AJ25" s="636"/>
      <c r="AK25" s="636"/>
      <c r="AL25" s="612" t="s">
        <v>126</v>
      </c>
      <c r="AM25" s="613"/>
      <c r="AN25" s="613"/>
      <c r="AO25" s="637"/>
      <c r="AP25" s="606" t="s">
        <v>294</v>
      </c>
      <c r="AQ25" s="682"/>
      <c r="AR25" s="682"/>
      <c r="AS25" s="682"/>
      <c r="AT25" s="682"/>
      <c r="AU25" s="682"/>
      <c r="AV25" s="682"/>
      <c r="AW25" s="682"/>
      <c r="AX25" s="682"/>
      <c r="AY25" s="682"/>
      <c r="AZ25" s="682"/>
      <c r="BA25" s="682"/>
      <c r="BB25" s="682"/>
      <c r="BC25" s="682"/>
      <c r="BD25" s="682"/>
      <c r="BE25" s="682"/>
      <c r="BF25" s="683"/>
      <c r="BG25" s="609" t="s">
        <v>126</v>
      </c>
      <c r="BH25" s="610"/>
      <c r="BI25" s="610"/>
      <c r="BJ25" s="610"/>
      <c r="BK25" s="610"/>
      <c r="BL25" s="610"/>
      <c r="BM25" s="610"/>
      <c r="BN25" s="611"/>
      <c r="BO25" s="635" t="s">
        <v>126</v>
      </c>
      <c r="BP25" s="635"/>
      <c r="BQ25" s="635"/>
      <c r="BR25" s="635"/>
      <c r="BS25" s="636" t="s">
        <v>126</v>
      </c>
      <c r="BT25" s="636"/>
      <c r="BU25" s="636"/>
      <c r="BV25" s="636"/>
      <c r="BW25" s="636"/>
      <c r="BX25" s="636"/>
      <c r="BY25" s="636"/>
      <c r="BZ25" s="636"/>
      <c r="CA25" s="636"/>
      <c r="CB25" s="681"/>
      <c r="CD25" s="606" t="s">
        <v>295</v>
      </c>
      <c r="CE25" s="607"/>
      <c r="CF25" s="607"/>
      <c r="CG25" s="607"/>
      <c r="CH25" s="607"/>
      <c r="CI25" s="607"/>
      <c r="CJ25" s="607"/>
      <c r="CK25" s="607"/>
      <c r="CL25" s="607"/>
      <c r="CM25" s="607"/>
      <c r="CN25" s="607"/>
      <c r="CO25" s="607"/>
      <c r="CP25" s="607"/>
      <c r="CQ25" s="608"/>
      <c r="CR25" s="609">
        <v>1808253</v>
      </c>
      <c r="CS25" s="619"/>
      <c r="CT25" s="619"/>
      <c r="CU25" s="619"/>
      <c r="CV25" s="619"/>
      <c r="CW25" s="619"/>
      <c r="CX25" s="619"/>
      <c r="CY25" s="620"/>
      <c r="CZ25" s="612">
        <v>13.9</v>
      </c>
      <c r="DA25" s="621"/>
      <c r="DB25" s="621"/>
      <c r="DC25" s="622"/>
      <c r="DD25" s="615">
        <v>1697675</v>
      </c>
      <c r="DE25" s="619"/>
      <c r="DF25" s="619"/>
      <c r="DG25" s="619"/>
      <c r="DH25" s="619"/>
      <c r="DI25" s="619"/>
      <c r="DJ25" s="619"/>
      <c r="DK25" s="620"/>
      <c r="DL25" s="615">
        <v>1601787</v>
      </c>
      <c r="DM25" s="619"/>
      <c r="DN25" s="619"/>
      <c r="DO25" s="619"/>
      <c r="DP25" s="619"/>
      <c r="DQ25" s="619"/>
      <c r="DR25" s="619"/>
      <c r="DS25" s="619"/>
      <c r="DT25" s="619"/>
      <c r="DU25" s="619"/>
      <c r="DV25" s="620"/>
      <c r="DW25" s="612">
        <v>21.4</v>
      </c>
      <c r="DX25" s="621"/>
      <c r="DY25" s="621"/>
      <c r="DZ25" s="621"/>
      <c r="EA25" s="621"/>
      <c r="EB25" s="621"/>
      <c r="EC25" s="640"/>
    </row>
    <row r="26" spans="2:133" ht="11.25" customHeight="1" x14ac:dyDescent="0.2">
      <c r="B26" s="606" t="s">
        <v>296</v>
      </c>
      <c r="C26" s="607"/>
      <c r="D26" s="607"/>
      <c r="E26" s="607"/>
      <c r="F26" s="607"/>
      <c r="G26" s="607"/>
      <c r="H26" s="607"/>
      <c r="I26" s="607"/>
      <c r="J26" s="607"/>
      <c r="K26" s="607"/>
      <c r="L26" s="607"/>
      <c r="M26" s="607"/>
      <c r="N26" s="607"/>
      <c r="O26" s="607"/>
      <c r="P26" s="607"/>
      <c r="Q26" s="608"/>
      <c r="R26" s="609">
        <v>352</v>
      </c>
      <c r="S26" s="610"/>
      <c r="T26" s="610"/>
      <c r="U26" s="610"/>
      <c r="V26" s="610"/>
      <c r="W26" s="610"/>
      <c r="X26" s="610"/>
      <c r="Y26" s="611"/>
      <c r="Z26" s="635">
        <v>0</v>
      </c>
      <c r="AA26" s="635"/>
      <c r="AB26" s="635"/>
      <c r="AC26" s="635"/>
      <c r="AD26" s="636" t="s">
        <v>126</v>
      </c>
      <c r="AE26" s="636"/>
      <c r="AF26" s="636"/>
      <c r="AG26" s="636"/>
      <c r="AH26" s="636"/>
      <c r="AI26" s="636"/>
      <c r="AJ26" s="636"/>
      <c r="AK26" s="636"/>
      <c r="AL26" s="612" t="s">
        <v>126</v>
      </c>
      <c r="AM26" s="613"/>
      <c r="AN26" s="613"/>
      <c r="AO26" s="637"/>
      <c r="AP26" s="606" t="s">
        <v>297</v>
      </c>
      <c r="AQ26" s="682"/>
      <c r="AR26" s="682"/>
      <c r="AS26" s="682"/>
      <c r="AT26" s="682"/>
      <c r="AU26" s="682"/>
      <c r="AV26" s="682"/>
      <c r="AW26" s="682"/>
      <c r="AX26" s="682"/>
      <c r="AY26" s="682"/>
      <c r="AZ26" s="682"/>
      <c r="BA26" s="682"/>
      <c r="BB26" s="682"/>
      <c r="BC26" s="682"/>
      <c r="BD26" s="682"/>
      <c r="BE26" s="682"/>
      <c r="BF26" s="683"/>
      <c r="BG26" s="609" t="s">
        <v>126</v>
      </c>
      <c r="BH26" s="610"/>
      <c r="BI26" s="610"/>
      <c r="BJ26" s="610"/>
      <c r="BK26" s="610"/>
      <c r="BL26" s="610"/>
      <c r="BM26" s="610"/>
      <c r="BN26" s="611"/>
      <c r="BO26" s="635" t="s">
        <v>126</v>
      </c>
      <c r="BP26" s="635"/>
      <c r="BQ26" s="635"/>
      <c r="BR26" s="635"/>
      <c r="BS26" s="636" t="s">
        <v>126</v>
      </c>
      <c r="BT26" s="636"/>
      <c r="BU26" s="636"/>
      <c r="BV26" s="636"/>
      <c r="BW26" s="636"/>
      <c r="BX26" s="636"/>
      <c r="BY26" s="636"/>
      <c r="BZ26" s="636"/>
      <c r="CA26" s="636"/>
      <c r="CB26" s="681"/>
      <c r="CD26" s="606" t="s">
        <v>298</v>
      </c>
      <c r="CE26" s="607"/>
      <c r="CF26" s="607"/>
      <c r="CG26" s="607"/>
      <c r="CH26" s="607"/>
      <c r="CI26" s="607"/>
      <c r="CJ26" s="607"/>
      <c r="CK26" s="607"/>
      <c r="CL26" s="607"/>
      <c r="CM26" s="607"/>
      <c r="CN26" s="607"/>
      <c r="CO26" s="607"/>
      <c r="CP26" s="607"/>
      <c r="CQ26" s="608"/>
      <c r="CR26" s="609">
        <v>1180332</v>
      </c>
      <c r="CS26" s="610"/>
      <c r="CT26" s="610"/>
      <c r="CU26" s="610"/>
      <c r="CV26" s="610"/>
      <c r="CW26" s="610"/>
      <c r="CX26" s="610"/>
      <c r="CY26" s="611"/>
      <c r="CZ26" s="612">
        <v>9.1</v>
      </c>
      <c r="DA26" s="621"/>
      <c r="DB26" s="621"/>
      <c r="DC26" s="622"/>
      <c r="DD26" s="615">
        <v>1088450</v>
      </c>
      <c r="DE26" s="610"/>
      <c r="DF26" s="610"/>
      <c r="DG26" s="610"/>
      <c r="DH26" s="610"/>
      <c r="DI26" s="610"/>
      <c r="DJ26" s="610"/>
      <c r="DK26" s="611"/>
      <c r="DL26" s="615" t="s">
        <v>126</v>
      </c>
      <c r="DM26" s="610"/>
      <c r="DN26" s="610"/>
      <c r="DO26" s="610"/>
      <c r="DP26" s="610"/>
      <c r="DQ26" s="610"/>
      <c r="DR26" s="610"/>
      <c r="DS26" s="610"/>
      <c r="DT26" s="610"/>
      <c r="DU26" s="610"/>
      <c r="DV26" s="611"/>
      <c r="DW26" s="612" t="s">
        <v>126</v>
      </c>
      <c r="DX26" s="621"/>
      <c r="DY26" s="621"/>
      <c r="DZ26" s="621"/>
      <c r="EA26" s="621"/>
      <c r="EB26" s="621"/>
      <c r="EC26" s="640"/>
    </row>
    <row r="27" spans="2:133" ht="11.25" customHeight="1" x14ac:dyDescent="0.2">
      <c r="B27" s="606" t="s">
        <v>299</v>
      </c>
      <c r="C27" s="607"/>
      <c r="D27" s="607"/>
      <c r="E27" s="607"/>
      <c r="F27" s="607"/>
      <c r="G27" s="607"/>
      <c r="H27" s="607"/>
      <c r="I27" s="607"/>
      <c r="J27" s="607"/>
      <c r="K27" s="607"/>
      <c r="L27" s="607"/>
      <c r="M27" s="607"/>
      <c r="N27" s="607"/>
      <c r="O27" s="607"/>
      <c r="P27" s="607"/>
      <c r="Q27" s="608"/>
      <c r="R27" s="609">
        <v>7195812</v>
      </c>
      <c r="S27" s="610"/>
      <c r="T27" s="610"/>
      <c r="U27" s="610"/>
      <c r="V27" s="610"/>
      <c r="W27" s="610"/>
      <c r="X27" s="610"/>
      <c r="Y27" s="611"/>
      <c r="Z27" s="635">
        <v>53.3</v>
      </c>
      <c r="AA27" s="635"/>
      <c r="AB27" s="635"/>
      <c r="AC27" s="635"/>
      <c r="AD27" s="636">
        <v>6795768</v>
      </c>
      <c r="AE27" s="636"/>
      <c r="AF27" s="636"/>
      <c r="AG27" s="636"/>
      <c r="AH27" s="636"/>
      <c r="AI27" s="636"/>
      <c r="AJ27" s="636"/>
      <c r="AK27" s="636"/>
      <c r="AL27" s="612">
        <v>95.599998474121094</v>
      </c>
      <c r="AM27" s="613"/>
      <c r="AN27" s="613"/>
      <c r="AO27" s="637"/>
      <c r="AP27" s="606" t="s">
        <v>300</v>
      </c>
      <c r="AQ27" s="607"/>
      <c r="AR27" s="607"/>
      <c r="AS27" s="607"/>
      <c r="AT27" s="607"/>
      <c r="AU27" s="607"/>
      <c r="AV27" s="607"/>
      <c r="AW27" s="607"/>
      <c r="AX27" s="607"/>
      <c r="AY27" s="607"/>
      <c r="AZ27" s="607"/>
      <c r="BA27" s="607"/>
      <c r="BB27" s="607"/>
      <c r="BC27" s="607"/>
      <c r="BD27" s="607"/>
      <c r="BE27" s="607"/>
      <c r="BF27" s="608"/>
      <c r="BG27" s="609">
        <v>2551839</v>
      </c>
      <c r="BH27" s="610"/>
      <c r="BI27" s="610"/>
      <c r="BJ27" s="610"/>
      <c r="BK27" s="610"/>
      <c r="BL27" s="610"/>
      <c r="BM27" s="610"/>
      <c r="BN27" s="611"/>
      <c r="BO27" s="635">
        <v>100</v>
      </c>
      <c r="BP27" s="635"/>
      <c r="BQ27" s="635"/>
      <c r="BR27" s="635"/>
      <c r="BS27" s="636" t="s">
        <v>126</v>
      </c>
      <c r="BT27" s="636"/>
      <c r="BU27" s="636"/>
      <c r="BV27" s="636"/>
      <c r="BW27" s="636"/>
      <c r="BX27" s="636"/>
      <c r="BY27" s="636"/>
      <c r="BZ27" s="636"/>
      <c r="CA27" s="636"/>
      <c r="CB27" s="681"/>
      <c r="CD27" s="606" t="s">
        <v>301</v>
      </c>
      <c r="CE27" s="607"/>
      <c r="CF27" s="607"/>
      <c r="CG27" s="607"/>
      <c r="CH27" s="607"/>
      <c r="CI27" s="607"/>
      <c r="CJ27" s="607"/>
      <c r="CK27" s="607"/>
      <c r="CL27" s="607"/>
      <c r="CM27" s="607"/>
      <c r="CN27" s="607"/>
      <c r="CO27" s="607"/>
      <c r="CP27" s="607"/>
      <c r="CQ27" s="608"/>
      <c r="CR27" s="609">
        <v>2168001</v>
      </c>
      <c r="CS27" s="619"/>
      <c r="CT27" s="619"/>
      <c r="CU27" s="619"/>
      <c r="CV27" s="619"/>
      <c r="CW27" s="619"/>
      <c r="CX27" s="619"/>
      <c r="CY27" s="620"/>
      <c r="CZ27" s="612">
        <v>16.7</v>
      </c>
      <c r="DA27" s="621"/>
      <c r="DB27" s="621"/>
      <c r="DC27" s="622"/>
      <c r="DD27" s="615">
        <v>513961</v>
      </c>
      <c r="DE27" s="619"/>
      <c r="DF27" s="619"/>
      <c r="DG27" s="619"/>
      <c r="DH27" s="619"/>
      <c r="DI27" s="619"/>
      <c r="DJ27" s="619"/>
      <c r="DK27" s="620"/>
      <c r="DL27" s="615">
        <v>464533</v>
      </c>
      <c r="DM27" s="619"/>
      <c r="DN27" s="619"/>
      <c r="DO27" s="619"/>
      <c r="DP27" s="619"/>
      <c r="DQ27" s="619"/>
      <c r="DR27" s="619"/>
      <c r="DS27" s="619"/>
      <c r="DT27" s="619"/>
      <c r="DU27" s="619"/>
      <c r="DV27" s="620"/>
      <c r="DW27" s="612">
        <v>6.2</v>
      </c>
      <c r="DX27" s="621"/>
      <c r="DY27" s="621"/>
      <c r="DZ27" s="621"/>
      <c r="EA27" s="621"/>
      <c r="EB27" s="621"/>
      <c r="EC27" s="640"/>
    </row>
    <row r="28" spans="2:133" ht="11.25" customHeight="1" x14ac:dyDescent="0.2">
      <c r="B28" s="606" t="s">
        <v>302</v>
      </c>
      <c r="C28" s="607"/>
      <c r="D28" s="607"/>
      <c r="E28" s="607"/>
      <c r="F28" s="607"/>
      <c r="G28" s="607"/>
      <c r="H28" s="607"/>
      <c r="I28" s="607"/>
      <c r="J28" s="607"/>
      <c r="K28" s="607"/>
      <c r="L28" s="607"/>
      <c r="M28" s="607"/>
      <c r="N28" s="607"/>
      <c r="O28" s="607"/>
      <c r="P28" s="607"/>
      <c r="Q28" s="608"/>
      <c r="R28" s="609">
        <v>4226</v>
      </c>
      <c r="S28" s="610"/>
      <c r="T28" s="610"/>
      <c r="U28" s="610"/>
      <c r="V28" s="610"/>
      <c r="W28" s="610"/>
      <c r="X28" s="610"/>
      <c r="Y28" s="611"/>
      <c r="Z28" s="635">
        <v>0</v>
      </c>
      <c r="AA28" s="635"/>
      <c r="AB28" s="635"/>
      <c r="AC28" s="635"/>
      <c r="AD28" s="636">
        <v>4226</v>
      </c>
      <c r="AE28" s="636"/>
      <c r="AF28" s="636"/>
      <c r="AG28" s="636"/>
      <c r="AH28" s="636"/>
      <c r="AI28" s="636"/>
      <c r="AJ28" s="636"/>
      <c r="AK28" s="636"/>
      <c r="AL28" s="612">
        <v>0.1</v>
      </c>
      <c r="AM28" s="613"/>
      <c r="AN28" s="613"/>
      <c r="AO28" s="637"/>
      <c r="AP28" s="606"/>
      <c r="AQ28" s="607"/>
      <c r="AR28" s="607"/>
      <c r="AS28" s="607"/>
      <c r="AT28" s="607"/>
      <c r="AU28" s="607"/>
      <c r="AV28" s="607"/>
      <c r="AW28" s="607"/>
      <c r="AX28" s="607"/>
      <c r="AY28" s="607"/>
      <c r="AZ28" s="607"/>
      <c r="BA28" s="607"/>
      <c r="BB28" s="607"/>
      <c r="BC28" s="607"/>
      <c r="BD28" s="607"/>
      <c r="BE28" s="607"/>
      <c r="BF28" s="608"/>
      <c r="BG28" s="609"/>
      <c r="BH28" s="610"/>
      <c r="BI28" s="610"/>
      <c r="BJ28" s="610"/>
      <c r="BK28" s="610"/>
      <c r="BL28" s="610"/>
      <c r="BM28" s="610"/>
      <c r="BN28" s="611"/>
      <c r="BO28" s="635"/>
      <c r="BP28" s="635"/>
      <c r="BQ28" s="635"/>
      <c r="BR28" s="635"/>
      <c r="BS28" s="615"/>
      <c r="BT28" s="610"/>
      <c r="BU28" s="610"/>
      <c r="BV28" s="610"/>
      <c r="BW28" s="610"/>
      <c r="BX28" s="610"/>
      <c r="BY28" s="610"/>
      <c r="BZ28" s="610"/>
      <c r="CA28" s="610"/>
      <c r="CB28" s="645"/>
      <c r="CD28" s="606" t="s">
        <v>303</v>
      </c>
      <c r="CE28" s="607"/>
      <c r="CF28" s="607"/>
      <c r="CG28" s="607"/>
      <c r="CH28" s="607"/>
      <c r="CI28" s="607"/>
      <c r="CJ28" s="607"/>
      <c r="CK28" s="607"/>
      <c r="CL28" s="607"/>
      <c r="CM28" s="607"/>
      <c r="CN28" s="607"/>
      <c r="CO28" s="607"/>
      <c r="CP28" s="607"/>
      <c r="CQ28" s="608"/>
      <c r="CR28" s="609">
        <v>1175570</v>
      </c>
      <c r="CS28" s="610"/>
      <c r="CT28" s="610"/>
      <c r="CU28" s="610"/>
      <c r="CV28" s="610"/>
      <c r="CW28" s="610"/>
      <c r="CX28" s="610"/>
      <c r="CY28" s="611"/>
      <c r="CZ28" s="612">
        <v>9</v>
      </c>
      <c r="DA28" s="621"/>
      <c r="DB28" s="621"/>
      <c r="DC28" s="622"/>
      <c r="DD28" s="615">
        <v>1120937</v>
      </c>
      <c r="DE28" s="610"/>
      <c r="DF28" s="610"/>
      <c r="DG28" s="610"/>
      <c r="DH28" s="610"/>
      <c r="DI28" s="610"/>
      <c r="DJ28" s="610"/>
      <c r="DK28" s="611"/>
      <c r="DL28" s="615">
        <v>1120937</v>
      </c>
      <c r="DM28" s="610"/>
      <c r="DN28" s="610"/>
      <c r="DO28" s="610"/>
      <c r="DP28" s="610"/>
      <c r="DQ28" s="610"/>
      <c r="DR28" s="610"/>
      <c r="DS28" s="610"/>
      <c r="DT28" s="610"/>
      <c r="DU28" s="610"/>
      <c r="DV28" s="611"/>
      <c r="DW28" s="612">
        <v>15</v>
      </c>
      <c r="DX28" s="621"/>
      <c r="DY28" s="621"/>
      <c r="DZ28" s="621"/>
      <c r="EA28" s="621"/>
      <c r="EB28" s="621"/>
      <c r="EC28" s="640"/>
    </row>
    <row r="29" spans="2:133" ht="11.25" customHeight="1" x14ac:dyDescent="0.2">
      <c r="B29" s="606" t="s">
        <v>304</v>
      </c>
      <c r="C29" s="607"/>
      <c r="D29" s="607"/>
      <c r="E29" s="607"/>
      <c r="F29" s="607"/>
      <c r="G29" s="607"/>
      <c r="H29" s="607"/>
      <c r="I29" s="607"/>
      <c r="J29" s="607"/>
      <c r="K29" s="607"/>
      <c r="L29" s="607"/>
      <c r="M29" s="607"/>
      <c r="N29" s="607"/>
      <c r="O29" s="607"/>
      <c r="P29" s="607"/>
      <c r="Q29" s="608"/>
      <c r="R29" s="609">
        <v>68732</v>
      </c>
      <c r="S29" s="610"/>
      <c r="T29" s="610"/>
      <c r="U29" s="610"/>
      <c r="V29" s="610"/>
      <c r="W29" s="610"/>
      <c r="X29" s="610"/>
      <c r="Y29" s="611"/>
      <c r="Z29" s="635">
        <v>0.5</v>
      </c>
      <c r="AA29" s="635"/>
      <c r="AB29" s="635"/>
      <c r="AC29" s="635"/>
      <c r="AD29" s="636" t="s">
        <v>126</v>
      </c>
      <c r="AE29" s="636"/>
      <c r="AF29" s="636"/>
      <c r="AG29" s="636"/>
      <c r="AH29" s="636"/>
      <c r="AI29" s="636"/>
      <c r="AJ29" s="636"/>
      <c r="AK29" s="636"/>
      <c r="AL29" s="612" t="s">
        <v>126</v>
      </c>
      <c r="AM29" s="613"/>
      <c r="AN29" s="613"/>
      <c r="AO29" s="637"/>
      <c r="AP29" s="586"/>
      <c r="AQ29" s="587"/>
      <c r="AR29" s="587"/>
      <c r="AS29" s="587"/>
      <c r="AT29" s="587"/>
      <c r="AU29" s="587"/>
      <c r="AV29" s="587"/>
      <c r="AW29" s="587"/>
      <c r="AX29" s="587"/>
      <c r="AY29" s="587"/>
      <c r="AZ29" s="587"/>
      <c r="BA29" s="587"/>
      <c r="BB29" s="587"/>
      <c r="BC29" s="587"/>
      <c r="BD29" s="587"/>
      <c r="BE29" s="587"/>
      <c r="BF29" s="588"/>
      <c r="BG29" s="609"/>
      <c r="BH29" s="610"/>
      <c r="BI29" s="610"/>
      <c r="BJ29" s="610"/>
      <c r="BK29" s="610"/>
      <c r="BL29" s="610"/>
      <c r="BM29" s="610"/>
      <c r="BN29" s="611"/>
      <c r="BO29" s="635"/>
      <c r="BP29" s="635"/>
      <c r="BQ29" s="635"/>
      <c r="BR29" s="635"/>
      <c r="BS29" s="636"/>
      <c r="BT29" s="636"/>
      <c r="BU29" s="636"/>
      <c r="BV29" s="636"/>
      <c r="BW29" s="636"/>
      <c r="BX29" s="636"/>
      <c r="BY29" s="636"/>
      <c r="BZ29" s="636"/>
      <c r="CA29" s="636"/>
      <c r="CB29" s="681"/>
      <c r="CD29" s="629" t="s">
        <v>305</v>
      </c>
      <c r="CE29" s="630"/>
      <c r="CF29" s="606" t="s">
        <v>69</v>
      </c>
      <c r="CG29" s="607"/>
      <c r="CH29" s="607"/>
      <c r="CI29" s="607"/>
      <c r="CJ29" s="607"/>
      <c r="CK29" s="607"/>
      <c r="CL29" s="607"/>
      <c r="CM29" s="607"/>
      <c r="CN29" s="607"/>
      <c r="CO29" s="607"/>
      <c r="CP29" s="607"/>
      <c r="CQ29" s="608"/>
      <c r="CR29" s="609">
        <v>1175570</v>
      </c>
      <c r="CS29" s="619"/>
      <c r="CT29" s="619"/>
      <c r="CU29" s="619"/>
      <c r="CV29" s="619"/>
      <c r="CW29" s="619"/>
      <c r="CX29" s="619"/>
      <c r="CY29" s="620"/>
      <c r="CZ29" s="612">
        <v>9</v>
      </c>
      <c r="DA29" s="621"/>
      <c r="DB29" s="621"/>
      <c r="DC29" s="622"/>
      <c r="DD29" s="615">
        <v>1120937</v>
      </c>
      <c r="DE29" s="619"/>
      <c r="DF29" s="619"/>
      <c r="DG29" s="619"/>
      <c r="DH29" s="619"/>
      <c r="DI29" s="619"/>
      <c r="DJ29" s="619"/>
      <c r="DK29" s="620"/>
      <c r="DL29" s="615">
        <v>1120937</v>
      </c>
      <c r="DM29" s="619"/>
      <c r="DN29" s="619"/>
      <c r="DO29" s="619"/>
      <c r="DP29" s="619"/>
      <c r="DQ29" s="619"/>
      <c r="DR29" s="619"/>
      <c r="DS29" s="619"/>
      <c r="DT29" s="619"/>
      <c r="DU29" s="619"/>
      <c r="DV29" s="620"/>
      <c r="DW29" s="612">
        <v>15</v>
      </c>
      <c r="DX29" s="621"/>
      <c r="DY29" s="621"/>
      <c r="DZ29" s="621"/>
      <c r="EA29" s="621"/>
      <c r="EB29" s="621"/>
      <c r="EC29" s="640"/>
    </row>
    <row r="30" spans="2:133" ht="11.25" customHeight="1" x14ac:dyDescent="0.2">
      <c r="B30" s="606" t="s">
        <v>306</v>
      </c>
      <c r="C30" s="607"/>
      <c r="D30" s="607"/>
      <c r="E30" s="607"/>
      <c r="F30" s="607"/>
      <c r="G30" s="607"/>
      <c r="H30" s="607"/>
      <c r="I30" s="607"/>
      <c r="J30" s="607"/>
      <c r="K30" s="607"/>
      <c r="L30" s="607"/>
      <c r="M30" s="607"/>
      <c r="N30" s="607"/>
      <c r="O30" s="607"/>
      <c r="P30" s="607"/>
      <c r="Q30" s="608"/>
      <c r="R30" s="609">
        <v>26621</v>
      </c>
      <c r="S30" s="610"/>
      <c r="T30" s="610"/>
      <c r="U30" s="610"/>
      <c r="V30" s="610"/>
      <c r="W30" s="610"/>
      <c r="X30" s="610"/>
      <c r="Y30" s="611"/>
      <c r="Z30" s="635">
        <v>0.2</v>
      </c>
      <c r="AA30" s="635"/>
      <c r="AB30" s="635"/>
      <c r="AC30" s="635"/>
      <c r="AD30" s="636">
        <v>19082</v>
      </c>
      <c r="AE30" s="636"/>
      <c r="AF30" s="636"/>
      <c r="AG30" s="636"/>
      <c r="AH30" s="636"/>
      <c r="AI30" s="636"/>
      <c r="AJ30" s="636"/>
      <c r="AK30" s="636"/>
      <c r="AL30" s="612">
        <v>0.3</v>
      </c>
      <c r="AM30" s="613"/>
      <c r="AN30" s="613"/>
      <c r="AO30" s="637"/>
      <c r="AP30" s="662" t="s">
        <v>224</v>
      </c>
      <c r="AQ30" s="663"/>
      <c r="AR30" s="663"/>
      <c r="AS30" s="663"/>
      <c r="AT30" s="663"/>
      <c r="AU30" s="663"/>
      <c r="AV30" s="663"/>
      <c r="AW30" s="663"/>
      <c r="AX30" s="663"/>
      <c r="AY30" s="663"/>
      <c r="AZ30" s="663"/>
      <c r="BA30" s="663"/>
      <c r="BB30" s="663"/>
      <c r="BC30" s="663"/>
      <c r="BD30" s="663"/>
      <c r="BE30" s="663"/>
      <c r="BF30" s="664"/>
      <c r="BG30" s="662" t="s">
        <v>307</v>
      </c>
      <c r="BH30" s="679"/>
      <c r="BI30" s="679"/>
      <c r="BJ30" s="679"/>
      <c r="BK30" s="679"/>
      <c r="BL30" s="679"/>
      <c r="BM30" s="679"/>
      <c r="BN30" s="679"/>
      <c r="BO30" s="679"/>
      <c r="BP30" s="679"/>
      <c r="BQ30" s="680"/>
      <c r="BR30" s="662" t="s">
        <v>308</v>
      </c>
      <c r="BS30" s="679"/>
      <c r="BT30" s="679"/>
      <c r="BU30" s="679"/>
      <c r="BV30" s="679"/>
      <c r="BW30" s="679"/>
      <c r="BX30" s="679"/>
      <c r="BY30" s="679"/>
      <c r="BZ30" s="679"/>
      <c r="CA30" s="679"/>
      <c r="CB30" s="680"/>
      <c r="CD30" s="631"/>
      <c r="CE30" s="632"/>
      <c r="CF30" s="606" t="s">
        <v>309</v>
      </c>
      <c r="CG30" s="607"/>
      <c r="CH30" s="607"/>
      <c r="CI30" s="607"/>
      <c r="CJ30" s="607"/>
      <c r="CK30" s="607"/>
      <c r="CL30" s="607"/>
      <c r="CM30" s="607"/>
      <c r="CN30" s="607"/>
      <c r="CO30" s="607"/>
      <c r="CP30" s="607"/>
      <c r="CQ30" s="608"/>
      <c r="CR30" s="609">
        <v>1141855</v>
      </c>
      <c r="CS30" s="610"/>
      <c r="CT30" s="610"/>
      <c r="CU30" s="610"/>
      <c r="CV30" s="610"/>
      <c r="CW30" s="610"/>
      <c r="CX30" s="610"/>
      <c r="CY30" s="611"/>
      <c r="CZ30" s="612">
        <v>8.8000000000000007</v>
      </c>
      <c r="DA30" s="621"/>
      <c r="DB30" s="621"/>
      <c r="DC30" s="622"/>
      <c r="DD30" s="615">
        <v>1087222</v>
      </c>
      <c r="DE30" s="610"/>
      <c r="DF30" s="610"/>
      <c r="DG30" s="610"/>
      <c r="DH30" s="610"/>
      <c r="DI30" s="610"/>
      <c r="DJ30" s="610"/>
      <c r="DK30" s="611"/>
      <c r="DL30" s="615">
        <v>1087222</v>
      </c>
      <c r="DM30" s="610"/>
      <c r="DN30" s="610"/>
      <c r="DO30" s="610"/>
      <c r="DP30" s="610"/>
      <c r="DQ30" s="610"/>
      <c r="DR30" s="610"/>
      <c r="DS30" s="610"/>
      <c r="DT30" s="610"/>
      <c r="DU30" s="610"/>
      <c r="DV30" s="611"/>
      <c r="DW30" s="612">
        <v>14.6</v>
      </c>
      <c r="DX30" s="621"/>
      <c r="DY30" s="621"/>
      <c r="DZ30" s="621"/>
      <c r="EA30" s="621"/>
      <c r="EB30" s="621"/>
      <c r="EC30" s="640"/>
    </row>
    <row r="31" spans="2:133" ht="11.25" customHeight="1" x14ac:dyDescent="0.2">
      <c r="B31" s="606" t="s">
        <v>310</v>
      </c>
      <c r="C31" s="607"/>
      <c r="D31" s="607"/>
      <c r="E31" s="607"/>
      <c r="F31" s="607"/>
      <c r="G31" s="607"/>
      <c r="H31" s="607"/>
      <c r="I31" s="607"/>
      <c r="J31" s="607"/>
      <c r="K31" s="607"/>
      <c r="L31" s="607"/>
      <c r="M31" s="607"/>
      <c r="N31" s="607"/>
      <c r="O31" s="607"/>
      <c r="P31" s="607"/>
      <c r="Q31" s="608"/>
      <c r="R31" s="609">
        <v>14105</v>
      </c>
      <c r="S31" s="610"/>
      <c r="T31" s="610"/>
      <c r="U31" s="610"/>
      <c r="V31" s="610"/>
      <c r="W31" s="610"/>
      <c r="X31" s="610"/>
      <c r="Y31" s="611"/>
      <c r="Z31" s="635">
        <v>0.1</v>
      </c>
      <c r="AA31" s="635"/>
      <c r="AB31" s="635"/>
      <c r="AC31" s="635"/>
      <c r="AD31" s="636" t="s">
        <v>126</v>
      </c>
      <c r="AE31" s="636"/>
      <c r="AF31" s="636"/>
      <c r="AG31" s="636"/>
      <c r="AH31" s="636"/>
      <c r="AI31" s="636"/>
      <c r="AJ31" s="636"/>
      <c r="AK31" s="636"/>
      <c r="AL31" s="612" t="s">
        <v>126</v>
      </c>
      <c r="AM31" s="613"/>
      <c r="AN31" s="613"/>
      <c r="AO31" s="637"/>
      <c r="AP31" s="673" t="s">
        <v>311</v>
      </c>
      <c r="AQ31" s="674"/>
      <c r="AR31" s="674"/>
      <c r="AS31" s="674"/>
      <c r="AT31" s="675" t="s">
        <v>312</v>
      </c>
      <c r="AU31" s="347"/>
      <c r="AV31" s="347"/>
      <c r="AW31" s="347"/>
      <c r="AX31" s="659" t="s">
        <v>187</v>
      </c>
      <c r="AY31" s="660"/>
      <c r="AZ31" s="660"/>
      <c r="BA31" s="660"/>
      <c r="BB31" s="660"/>
      <c r="BC31" s="660"/>
      <c r="BD31" s="660"/>
      <c r="BE31" s="660"/>
      <c r="BF31" s="661"/>
      <c r="BG31" s="669">
        <v>98.6</v>
      </c>
      <c r="BH31" s="670"/>
      <c r="BI31" s="670"/>
      <c r="BJ31" s="670"/>
      <c r="BK31" s="670"/>
      <c r="BL31" s="670"/>
      <c r="BM31" s="671">
        <v>91.2</v>
      </c>
      <c r="BN31" s="670"/>
      <c r="BO31" s="670"/>
      <c r="BP31" s="670"/>
      <c r="BQ31" s="672"/>
      <c r="BR31" s="669">
        <v>98.4</v>
      </c>
      <c r="BS31" s="670"/>
      <c r="BT31" s="670"/>
      <c r="BU31" s="670"/>
      <c r="BV31" s="670"/>
      <c r="BW31" s="670"/>
      <c r="BX31" s="671">
        <v>90.9</v>
      </c>
      <c r="BY31" s="670"/>
      <c r="BZ31" s="670"/>
      <c r="CA31" s="670"/>
      <c r="CB31" s="672"/>
      <c r="CD31" s="631"/>
      <c r="CE31" s="632"/>
      <c r="CF31" s="606" t="s">
        <v>313</v>
      </c>
      <c r="CG31" s="607"/>
      <c r="CH31" s="607"/>
      <c r="CI31" s="607"/>
      <c r="CJ31" s="607"/>
      <c r="CK31" s="607"/>
      <c r="CL31" s="607"/>
      <c r="CM31" s="607"/>
      <c r="CN31" s="607"/>
      <c r="CO31" s="607"/>
      <c r="CP31" s="607"/>
      <c r="CQ31" s="608"/>
      <c r="CR31" s="609">
        <v>33715</v>
      </c>
      <c r="CS31" s="619"/>
      <c r="CT31" s="619"/>
      <c r="CU31" s="619"/>
      <c r="CV31" s="619"/>
      <c r="CW31" s="619"/>
      <c r="CX31" s="619"/>
      <c r="CY31" s="620"/>
      <c r="CZ31" s="612">
        <v>0.3</v>
      </c>
      <c r="DA31" s="621"/>
      <c r="DB31" s="621"/>
      <c r="DC31" s="622"/>
      <c r="DD31" s="615">
        <v>33715</v>
      </c>
      <c r="DE31" s="619"/>
      <c r="DF31" s="619"/>
      <c r="DG31" s="619"/>
      <c r="DH31" s="619"/>
      <c r="DI31" s="619"/>
      <c r="DJ31" s="619"/>
      <c r="DK31" s="620"/>
      <c r="DL31" s="615">
        <v>33715</v>
      </c>
      <c r="DM31" s="619"/>
      <c r="DN31" s="619"/>
      <c r="DO31" s="619"/>
      <c r="DP31" s="619"/>
      <c r="DQ31" s="619"/>
      <c r="DR31" s="619"/>
      <c r="DS31" s="619"/>
      <c r="DT31" s="619"/>
      <c r="DU31" s="619"/>
      <c r="DV31" s="620"/>
      <c r="DW31" s="612">
        <v>0.5</v>
      </c>
      <c r="DX31" s="621"/>
      <c r="DY31" s="621"/>
      <c r="DZ31" s="621"/>
      <c r="EA31" s="621"/>
      <c r="EB31" s="621"/>
      <c r="EC31" s="640"/>
    </row>
    <row r="32" spans="2:133" ht="11.25" customHeight="1" x14ac:dyDescent="0.2">
      <c r="B32" s="606" t="s">
        <v>314</v>
      </c>
      <c r="C32" s="607"/>
      <c r="D32" s="607"/>
      <c r="E32" s="607"/>
      <c r="F32" s="607"/>
      <c r="G32" s="607"/>
      <c r="H32" s="607"/>
      <c r="I32" s="607"/>
      <c r="J32" s="607"/>
      <c r="K32" s="607"/>
      <c r="L32" s="607"/>
      <c r="M32" s="607"/>
      <c r="N32" s="607"/>
      <c r="O32" s="607"/>
      <c r="P32" s="607"/>
      <c r="Q32" s="608"/>
      <c r="R32" s="609">
        <v>1991793</v>
      </c>
      <c r="S32" s="610"/>
      <c r="T32" s="610"/>
      <c r="U32" s="610"/>
      <c r="V32" s="610"/>
      <c r="W32" s="610"/>
      <c r="X32" s="610"/>
      <c r="Y32" s="611"/>
      <c r="Z32" s="635">
        <v>14.7</v>
      </c>
      <c r="AA32" s="635"/>
      <c r="AB32" s="635"/>
      <c r="AC32" s="635"/>
      <c r="AD32" s="636" t="s">
        <v>126</v>
      </c>
      <c r="AE32" s="636"/>
      <c r="AF32" s="636"/>
      <c r="AG32" s="636"/>
      <c r="AH32" s="636"/>
      <c r="AI32" s="636"/>
      <c r="AJ32" s="636"/>
      <c r="AK32" s="636"/>
      <c r="AL32" s="612" t="s">
        <v>126</v>
      </c>
      <c r="AM32" s="613"/>
      <c r="AN32" s="613"/>
      <c r="AO32" s="637"/>
      <c r="AP32" s="646"/>
      <c r="AQ32" s="647"/>
      <c r="AR32" s="647"/>
      <c r="AS32" s="647"/>
      <c r="AT32" s="676"/>
      <c r="AU32" s="205" t="s">
        <v>315</v>
      </c>
      <c r="AX32" s="606" t="s">
        <v>316</v>
      </c>
      <c r="AY32" s="607"/>
      <c r="AZ32" s="607"/>
      <c r="BA32" s="607"/>
      <c r="BB32" s="607"/>
      <c r="BC32" s="607"/>
      <c r="BD32" s="607"/>
      <c r="BE32" s="607"/>
      <c r="BF32" s="608"/>
      <c r="BG32" s="678">
        <v>99</v>
      </c>
      <c r="BH32" s="619"/>
      <c r="BI32" s="619"/>
      <c r="BJ32" s="619"/>
      <c r="BK32" s="619"/>
      <c r="BL32" s="619"/>
      <c r="BM32" s="613">
        <v>95.1</v>
      </c>
      <c r="BN32" s="619"/>
      <c r="BO32" s="619"/>
      <c r="BP32" s="619"/>
      <c r="BQ32" s="644"/>
      <c r="BR32" s="678">
        <v>98.9</v>
      </c>
      <c r="BS32" s="619"/>
      <c r="BT32" s="619"/>
      <c r="BU32" s="619"/>
      <c r="BV32" s="619"/>
      <c r="BW32" s="619"/>
      <c r="BX32" s="613">
        <v>94.4</v>
      </c>
      <c r="BY32" s="619"/>
      <c r="BZ32" s="619"/>
      <c r="CA32" s="619"/>
      <c r="CB32" s="644"/>
      <c r="CD32" s="633"/>
      <c r="CE32" s="634"/>
      <c r="CF32" s="606" t="s">
        <v>317</v>
      </c>
      <c r="CG32" s="607"/>
      <c r="CH32" s="607"/>
      <c r="CI32" s="607"/>
      <c r="CJ32" s="607"/>
      <c r="CK32" s="607"/>
      <c r="CL32" s="607"/>
      <c r="CM32" s="607"/>
      <c r="CN32" s="607"/>
      <c r="CO32" s="607"/>
      <c r="CP32" s="607"/>
      <c r="CQ32" s="608"/>
      <c r="CR32" s="609" t="s">
        <v>126</v>
      </c>
      <c r="CS32" s="610"/>
      <c r="CT32" s="610"/>
      <c r="CU32" s="610"/>
      <c r="CV32" s="610"/>
      <c r="CW32" s="610"/>
      <c r="CX32" s="610"/>
      <c r="CY32" s="611"/>
      <c r="CZ32" s="612" t="s">
        <v>126</v>
      </c>
      <c r="DA32" s="621"/>
      <c r="DB32" s="621"/>
      <c r="DC32" s="622"/>
      <c r="DD32" s="615" t="s">
        <v>126</v>
      </c>
      <c r="DE32" s="610"/>
      <c r="DF32" s="610"/>
      <c r="DG32" s="610"/>
      <c r="DH32" s="610"/>
      <c r="DI32" s="610"/>
      <c r="DJ32" s="610"/>
      <c r="DK32" s="611"/>
      <c r="DL32" s="615" t="s">
        <v>126</v>
      </c>
      <c r="DM32" s="610"/>
      <c r="DN32" s="610"/>
      <c r="DO32" s="610"/>
      <c r="DP32" s="610"/>
      <c r="DQ32" s="610"/>
      <c r="DR32" s="610"/>
      <c r="DS32" s="610"/>
      <c r="DT32" s="610"/>
      <c r="DU32" s="610"/>
      <c r="DV32" s="611"/>
      <c r="DW32" s="612" t="s">
        <v>126</v>
      </c>
      <c r="DX32" s="621"/>
      <c r="DY32" s="621"/>
      <c r="DZ32" s="621"/>
      <c r="EA32" s="621"/>
      <c r="EB32" s="621"/>
      <c r="EC32" s="640"/>
    </row>
    <row r="33" spans="2:133" ht="11.25" customHeight="1" x14ac:dyDescent="0.2">
      <c r="B33" s="666" t="s">
        <v>318</v>
      </c>
      <c r="C33" s="667"/>
      <c r="D33" s="667"/>
      <c r="E33" s="667"/>
      <c r="F33" s="667"/>
      <c r="G33" s="667"/>
      <c r="H33" s="667"/>
      <c r="I33" s="667"/>
      <c r="J33" s="667"/>
      <c r="K33" s="667"/>
      <c r="L33" s="667"/>
      <c r="M33" s="667"/>
      <c r="N33" s="667"/>
      <c r="O33" s="667"/>
      <c r="P33" s="667"/>
      <c r="Q33" s="668"/>
      <c r="R33" s="609" t="s">
        <v>126</v>
      </c>
      <c r="S33" s="610"/>
      <c r="T33" s="610"/>
      <c r="U33" s="610"/>
      <c r="V33" s="610"/>
      <c r="W33" s="610"/>
      <c r="X33" s="610"/>
      <c r="Y33" s="611"/>
      <c r="Z33" s="635" t="s">
        <v>126</v>
      </c>
      <c r="AA33" s="635"/>
      <c r="AB33" s="635"/>
      <c r="AC33" s="635"/>
      <c r="AD33" s="636" t="s">
        <v>126</v>
      </c>
      <c r="AE33" s="636"/>
      <c r="AF33" s="636"/>
      <c r="AG33" s="636"/>
      <c r="AH33" s="636"/>
      <c r="AI33" s="636"/>
      <c r="AJ33" s="636"/>
      <c r="AK33" s="636"/>
      <c r="AL33" s="612" t="s">
        <v>126</v>
      </c>
      <c r="AM33" s="613"/>
      <c r="AN33" s="613"/>
      <c r="AO33" s="637"/>
      <c r="AP33" s="648"/>
      <c r="AQ33" s="649"/>
      <c r="AR33" s="649"/>
      <c r="AS33" s="649"/>
      <c r="AT33" s="677"/>
      <c r="AU33" s="343"/>
      <c r="AV33" s="343"/>
      <c r="AW33" s="343"/>
      <c r="AX33" s="586" t="s">
        <v>319</v>
      </c>
      <c r="AY33" s="587"/>
      <c r="AZ33" s="587"/>
      <c r="BA33" s="587"/>
      <c r="BB33" s="587"/>
      <c r="BC33" s="587"/>
      <c r="BD33" s="587"/>
      <c r="BE33" s="587"/>
      <c r="BF33" s="588"/>
      <c r="BG33" s="665">
        <v>98</v>
      </c>
      <c r="BH33" s="590"/>
      <c r="BI33" s="590"/>
      <c r="BJ33" s="590"/>
      <c r="BK33" s="590"/>
      <c r="BL33" s="590"/>
      <c r="BM33" s="627">
        <v>86.7</v>
      </c>
      <c r="BN33" s="590"/>
      <c r="BO33" s="590"/>
      <c r="BP33" s="590"/>
      <c r="BQ33" s="638"/>
      <c r="BR33" s="665">
        <v>97.9</v>
      </c>
      <c r="BS33" s="590"/>
      <c r="BT33" s="590"/>
      <c r="BU33" s="590"/>
      <c r="BV33" s="590"/>
      <c r="BW33" s="590"/>
      <c r="BX33" s="627">
        <v>86.9</v>
      </c>
      <c r="BY33" s="590"/>
      <c r="BZ33" s="590"/>
      <c r="CA33" s="590"/>
      <c r="CB33" s="638"/>
      <c r="CD33" s="606" t="s">
        <v>320</v>
      </c>
      <c r="CE33" s="607"/>
      <c r="CF33" s="607"/>
      <c r="CG33" s="607"/>
      <c r="CH33" s="607"/>
      <c r="CI33" s="607"/>
      <c r="CJ33" s="607"/>
      <c r="CK33" s="607"/>
      <c r="CL33" s="607"/>
      <c r="CM33" s="607"/>
      <c r="CN33" s="607"/>
      <c r="CO33" s="607"/>
      <c r="CP33" s="607"/>
      <c r="CQ33" s="608"/>
      <c r="CR33" s="609">
        <v>6379553</v>
      </c>
      <c r="CS33" s="619"/>
      <c r="CT33" s="619"/>
      <c r="CU33" s="619"/>
      <c r="CV33" s="619"/>
      <c r="CW33" s="619"/>
      <c r="CX33" s="619"/>
      <c r="CY33" s="620"/>
      <c r="CZ33" s="612">
        <v>49.1</v>
      </c>
      <c r="DA33" s="621"/>
      <c r="DB33" s="621"/>
      <c r="DC33" s="622"/>
      <c r="DD33" s="615">
        <v>4766753</v>
      </c>
      <c r="DE33" s="619"/>
      <c r="DF33" s="619"/>
      <c r="DG33" s="619"/>
      <c r="DH33" s="619"/>
      <c r="DI33" s="619"/>
      <c r="DJ33" s="619"/>
      <c r="DK33" s="620"/>
      <c r="DL33" s="615">
        <v>3145956</v>
      </c>
      <c r="DM33" s="619"/>
      <c r="DN33" s="619"/>
      <c r="DO33" s="619"/>
      <c r="DP33" s="619"/>
      <c r="DQ33" s="619"/>
      <c r="DR33" s="619"/>
      <c r="DS33" s="619"/>
      <c r="DT33" s="619"/>
      <c r="DU33" s="619"/>
      <c r="DV33" s="620"/>
      <c r="DW33" s="612">
        <v>42.1</v>
      </c>
      <c r="DX33" s="621"/>
      <c r="DY33" s="621"/>
      <c r="DZ33" s="621"/>
      <c r="EA33" s="621"/>
      <c r="EB33" s="621"/>
      <c r="EC33" s="640"/>
    </row>
    <row r="34" spans="2:133" ht="11.25" customHeight="1" x14ac:dyDescent="0.2">
      <c r="B34" s="606" t="s">
        <v>321</v>
      </c>
      <c r="C34" s="607"/>
      <c r="D34" s="607"/>
      <c r="E34" s="607"/>
      <c r="F34" s="607"/>
      <c r="G34" s="607"/>
      <c r="H34" s="607"/>
      <c r="I34" s="607"/>
      <c r="J34" s="607"/>
      <c r="K34" s="607"/>
      <c r="L34" s="607"/>
      <c r="M34" s="607"/>
      <c r="N34" s="607"/>
      <c r="O34" s="607"/>
      <c r="P34" s="607"/>
      <c r="Q34" s="608"/>
      <c r="R34" s="609">
        <v>838894</v>
      </c>
      <c r="S34" s="610"/>
      <c r="T34" s="610"/>
      <c r="U34" s="610"/>
      <c r="V34" s="610"/>
      <c r="W34" s="610"/>
      <c r="X34" s="610"/>
      <c r="Y34" s="611"/>
      <c r="Z34" s="635">
        <v>6.2</v>
      </c>
      <c r="AA34" s="635"/>
      <c r="AB34" s="635"/>
      <c r="AC34" s="635"/>
      <c r="AD34" s="636" t="s">
        <v>126</v>
      </c>
      <c r="AE34" s="636"/>
      <c r="AF34" s="636"/>
      <c r="AG34" s="636"/>
      <c r="AH34" s="636"/>
      <c r="AI34" s="636"/>
      <c r="AJ34" s="636"/>
      <c r="AK34" s="636"/>
      <c r="AL34" s="612" t="s">
        <v>126</v>
      </c>
      <c r="AM34" s="613"/>
      <c r="AN34" s="613"/>
      <c r="AO34" s="637"/>
      <c r="AP34" s="209"/>
      <c r="AQ34" s="210"/>
      <c r="AS34" s="347"/>
      <c r="AT34" s="347"/>
      <c r="AU34" s="347"/>
      <c r="AV34" s="347"/>
      <c r="AW34" s="347"/>
      <c r="AX34" s="347"/>
      <c r="AY34" s="347"/>
      <c r="AZ34" s="347"/>
      <c r="BA34" s="347"/>
      <c r="BB34" s="347"/>
      <c r="BC34" s="347"/>
      <c r="BD34" s="347"/>
      <c r="BE34" s="347"/>
      <c r="BF34" s="347"/>
      <c r="BG34" s="210"/>
      <c r="BH34" s="210"/>
      <c r="BI34" s="210"/>
      <c r="BJ34" s="210"/>
      <c r="BK34" s="210"/>
      <c r="BL34" s="210"/>
      <c r="BM34" s="210"/>
      <c r="BN34" s="210"/>
      <c r="BO34" s="210"/>
      <c r="BP34" s="210"/>
      <c r="BQ34" s="210"/>
      <c r="BR34" s="210"/>
      <c r="BS34" s="210"/>
      <c r="BT34" s="210"/>
      <c r="BU34" s="210"/>
      <c r="BV34" s="210"/>
      <c r="BW34" s="210"/>
      <c r="BX34" s="210"/>
      <c r="BY34" s="210"/>
      <c r="BZ34" s="210"/>
      <c r="CA34" s="210"/>
      <c r="CB34" s="210"/>
      <c r="CD34" s="606" t="s">
        <v>322</v>
      </c>
      <c r="CE34" s="607"/>
      <c r="CF34" s="607"/>
      <c r="CG34" s="607"/>
      <c r="CH34" s="607"/>
      <c r="CI34" s="607"/>
      <c r="CJ34" s="607"/>
      <c r="CK34" s="607"/>
      <c r="CL34" s="607"/>
      <c r="CM34" s="607"/>
      <c r="CN34" s="607"/>
      <c r="CO34" s="607"/>
      <c r="CP34" s="607"/>
      <c r="CQ34" s="608"/>
      <c r="CR34" s="609">
        <v>1904239</v>
      </c>
      <c r="CS34" s="610"/>
      <c r="CT34" s="610"/>
      <c r="CU34" s="610"/>
      <c r="CV34" s="610"/>
      <c r="CW34" s="610"/>
      <c r="CX34" s="610"/>
      <c r="CY34" s="611"/>
      <c r="CZ34" s="612">
        <v>14.7</v>
      </c>
      <c r="DA34" s="621"/>
      <c r="DB34" s="621"/>
      <c r="DC34" s="622"/>
      <c r="DD34" s="615">
        <v>1348101</v>
      </c>
      <c r="DE34" s="610"/>
      <c r="DF34" s="610"/>
      <c r="DG34" s="610"/>
      <c r="DH34" s="610"/>
      <c r="DI34" s="610"/>
      <c r="DJ34" s="610"/>
      <c r="DK34" s="611"/>
      <c r="DL34" s="615">
        <v>1004326</v>
      </c>
      <c r="DM34" s="610"/>
      <c r="DN34" s="610"/>
      <c r="DO34" s="610"/>
      <c r="DP34" s="610"/>
      <c r="DQ34" s="610"/>
      <c r="DR34" s="610"/>
      <c r="DS34" s="610"/>
      <c r="DT34" s="610"/>
      <c r="DU34" s="610"/>
      <c r="DV34" s="611"/>
      <c r="DW34" s="612">
        <v>13.4</v>
      </c>
      <c r="DX34" s="621"/>
      <c r="DY34" s="621"/>
      <c r="DZ34" s="621"/>
      <c r="EA34" s="621"/>
      <c r="EB34" s="621"/>
      <c r="EC34" s="640"/>
    </row>
    <row r="35" spans="2:133" ht="11.25" customHeight="1" x14ac:dyDescent="0.2">
      <c r="B35" s="606" t="s">
        <v>323</v>
      </c>
      <c r="C35" s="607"/>
      <c r="D35" s="607"/>
      <c r="E35" s="607"/>
      <c r="F35" s="607"/>
      <c r="G35" s="607"/>
      <c r="H35" s="607"/>
      <c r="I35" s="607"/>
      <c r="J35" s="607"/>
      <c r="K35" s="607"/>
      <c r="L35" s="607"/>
      <c r="M35" s="607"/>
      <c r="N35" s="607"/>
      <c r="O35" s="607"/>
      <c r="P35" s="607"/>
      <c r="Q35" s="608"/>
      <c r="R35" s="609">
        <v>18728</v>
      </c>
      <c r="S35" s="610"/>
      <c r="T35" s="610"/>
      <c r="U35" s="610"/>
      <c r="V35" s="610"/>
      <c r="W35" s="610"/>
      <c r="X35" s="610"/>
      <c r="Y35" s="611"/>
      <c r="Z35" s="635">
        <v>0.1</v>
      </c>
      <c r="AA35" s="635"/>
      <c r="AB35" s="635"/>
      <c r="AC35" s="635"/>
      <c r="AD35" s="636">
        <v>14878</v>
      </c>
      <c r="AE35" s="636"/>
      <c r="AF35" s="636"/>
      <c r="AG35" s="636"/>
      <c r="AH35" s="636"/>
      <c r="AI35" s="636"/>
      <c r="AJ35" s="636"/>
      <c r="AK35" s="636"/>
      <c r="AL35" s="612">
        <v>0.2</v>
      </c>
      <c r="AM35" s="613"/>
      <c r="AN35" s="613"/>
      <c r="AO35" s="637"/>
      <c r="AP35" s="211"/>
      <c r="AQ35" s="662" t="s">
        <v>324</v>
      </c>
      <c r="AR35" s="663"/>
      <c r="AS35" s="663"/>
      <c r="AT35" s="663"/>
      <c r="AU35" s="663"/>
      <c r="AV35" s="663"/>
      <c r="AW35" s="663"/>
      <c r="AX35" s="663"/>
      <c r="AY35" s="663"/>
      <c r="AZ35" s="663"/>
      <c r="BA35" s="663"/>
      <c r="BB35" s="663"/>
      <c r="BC35" s="663"/>
      <c r="BD35" s="663"/>
      <c r="BE35" s="663"/>
      <c r="BF35" s="664"/>
      <c r="BG35" s="662" t="s">
        <v>325</v>
      </c>
      <c r="BH35" s="663"/>
      <c r="BI35" s="663"/>
      <c r="BJ35" s="663"/>
      <c r="BK35" s="663"/>
      <c r="BL35" s="663"/>
      <c r="BM35" s="663"/>
      <c r="BN35" s="663"/>
      <c r="BO35" s="663"/>
      <c r="BP35" s="663"/>
      <c r="BQ35" s="663"/>
      <c r="BR35" s="663"/>
      <c r="BS35" s="663"/>
      <c r="BT35" s="663"/>
      <c r="BU35" s="663"/>
      <c r="BV35" s="663"/>
      <c r="BW35" s="663"/>
      <c r="BX35" s="663"/>
      <c r="BY35" s="663"/>
      <c r="BZ35" s="663"/>
      <c r="CA35" s="663"/>
      <c r="CB35" s="664"/>
      <c r="CD35" s="606" t="s">
        <v>326</v>
      </c>
      <c r="CE35" s="607"/>
      <c r="CF35" s="607"/>
      <c r="CG35" s="607"/>
      <c r="CH35" s="607"/>
      <c r="CI35" s="607"/>
      <c r="CJ35" s="607"/>
      <c r="CK35" s="607"/>
      <c r="CL35" s="607"/>
      <c r="CM35" s="607"/>
      <c r="CN35" s="607"/>
      <c r="CO35" s="607"/>
      <c r="CP35" s="607"/>
      <c r="CQ35" s="608"/>
      <c r="CR35" s="609">
        <v>34093</v>
      </c>
      <c r="CS35" s="619"/>
      <c r="CT35" s="619"/>
      <c r="CU35" s="619"/>
      <c r="CV35" s="619"/>
      <c r="CW35" s="619"/>
      <c r="CX35" s="619"/>
      <c r="CY35" s="620"/>
      <c r="CZ35" s="612">
        <v>0.3</v>
      </c>
      <c r="DA35" s="621"/>
      <c r="DB35" s="621"/>
      <c r="DC35" s="622"/>
      <c r="DD35" s="615">
        <v>22451</v>
      </c>
      <c r="DE35" s="619"/>
      <c r="DF35" s="619"/>
      <c r="DG35" s="619"/>
      <c r="DH35" s="619"/>
      <c r="DI35" s="619"/>
      <c r="DJ35" s="619"/>
      <c r="DK35" s="620"/>
      <c r="DL35" s="615">
        <v>17843</v>
      </c>
      <c r="DM35" s="619"/>
      <c r="DN35" s="619"/>
      <c r="DO35" s="619"/>
      <c r="DP35" s="619"/>
      <c r="DQ35" s="619"/>
      <c r="DR35" s="619"/>
      <c r="DS35" s="619"/>
      <c r="DT35" s="619"/>
      <c r="DU35" s="619"/>
      <c r="DV35" s="620"/>
      <c r="DW35" s="612">
        <v>0.2</v>
      </c>
      <c r="DX35" s="621"/>
      <c r="DY35" s="621"/>
      <c r="DZ35" s="621"/>
      <c r="EA35" s="621"/>
      <c r="EB35" s="621"/>
      <c r="EC35" s="640"/>
    </row>
    <row r="36" spans="2:133" ht="11.25" customHeight="1" x14ac:dyDescent="0.2">
      <c r="B36" s="606" t="s">
        <v>327</v>
      </c>
      <c r="C36" s="607"/>
      <c r="D36" s="607"/>
      <c r="E36" s="607"/>
      <c r="F36" s="607"/>
      <c r="G36" s="607"/>
      <c r="H36" s="607"/>
      <c r="I36" s="607"/>
      <c r="J36" s="607"/>
      <c r="K36" s="607"/>
      <c r="L36" s="607"/>
      <c r="M36" s="607"/>
      <c r="N36" s="607"/>
      <c r="O36" s="607"/>
      <c r="P36" s="607"/>
      <c r="Q36" s="608"/>
      <c r="R36" s="609">
        <v>102532</v>
      </c>
      <c r="S36" s="610"/>
      <c r="T36" s="610"/>
      <c r="U36" s="610"/>
      <c r="V36" s="610"/>
      <c r="W36" s="610"/>
      <c r="X36" s="610"/>
      <c r="Y36" s="611"/>
      <c r="Z36" s="635">
        <v>0.8</v>
      </c>
      <c r="AA36" s="635"/>
      <c r="AB36" s="635"/>
      <c r="AC36" s="635"/>
      <c r="AD36" s="636" t="s">
        <v>126</v>
      </c>
      <c r="AE36" s="636"/>
      <c r="AF36" s="636"/>
      <c r="AG36" s="636"/>
      <c r="AH36" s="636"/>
      <c r="AI36" s="636"/>
      <c r="AJ36" s="636"/>
      <c r="AK36" s="636"/>
      <c r="AL36" s="612" t="s">
        <v>126</v>
      </c>
      <c r="AM36" s="613"/>
      <c r="AN36" s="613"/>
      <c r="AO36" s="637"/>
      <c r="AP36" s="211"/>
      <c r="AQ36" s="653" t="s">
        <v>328</v>
      </c>
      <c r="AR36" s="654"/>
      <c r="AS36" s="654"/>
      <c r="AT36" s="654"/>
      <c r="AU36" s="654"/>
      <c r="AV36" s="654"/>
      <c r="AW36" s="654"/>
      <c r="AX36" s="654"/>
      <c r="AY36" s="655"/>
      <c r="AZ36" s="656">
        <v>1502579</v>
      </c>
      <c r="BA36" s="657"/>
      <c r="BB36" s="657"/>
      <c r="BC36" s="657"/>
      <c r="BD36" s="657"/>
      <c r="BE36" s="657"/>
      <c r="BF36" s="658"/>
      <c r="BG36" s="659" t="s">
        <v>329</v>
      </c>
      <c r="BH36" s="660"/>
      <c r="BI36" s="660"/>
      <c r="BJ36" s="660"/>
      <c r="BK36" s="660"/>
      <c r="BL36" s="660"/>
      <c r="BM36" s="660"/>
      <c r="BN36" s="660"/>
      <c r="BO36" s="660"/>
      <c r="BP36" s="660"/>
      <c r="BQ36" s="660"/>
      <c r="BR36" s="660"/>
      <c r="BS36" s="660"/>
      <c r="BT36" s="660"/>
      <c r="BU36" s="661"/>
      <c r="BV36" s="656">
        <v>55563</v>
      </c>
      <c r="BW36" s="657"/>
      <c r="BX36" s="657"/>
      <c r="BY36" s="657"/>
      <c r="BZ36" s="657"/>
      <c r="CA36" s="657"/>
      <c r="CB36" s="658"/>
      <c r="CD36" s="606" t="s">
        <v>330</v>
      </c>
      <c r="CE36" s="607"/>
      <c r="CF36" s="607"/>
      <c r="CG36" s="607"/>
      <c r="CH36" s="607"/>
      <c r="CI36" s="607"/>
      <c r="CJ36" s="607"/>
      <c r="CK36" s="607"/>
      <c r="CL36" s="607"/>
      <c r="CM36" s="607"/>
      <c r="CN36" s="607"/>
      <c r="CO36" s="607"/>
      <c r="CP36" s="607"/>
      <c r="CQ36" s="608"/>
      <c r="CR36" s="609">
        <v>2673662</v>
      </c>
      <c r="CS36" s="610"/>
      <c r="CT36" s="610"/>
      <c r="CU36" s="610"/>
      <c r="CV36" s="610"/>
      <c r="CW36" s="610"/>
      <c r="CX36" s="610"/>
      <c r="CY36" s="611"/>
      <c r="CZ36" s="612">
        <v>20.6</v>
      </c>
      <c r="DA36" s="621"/>
      <c r="DB36" s="621"/>
      <c r="DC36" s="622"/>
      <c r="DD36" s="615">
        <v>1927294</v>
      </c>
      <c r="DE36" s="610"/>
      <c r="DF36" s="610"/>
      <c r="DG36" s="610"/>
      <c r="DH36" s="610"/>
      <c r="DI36" s="610"/>
      <c r="DJ36" s="610"/>
      <c r="DK36" s="611"/>
      <c r="DL36" s="615">
        <v>1383792</v>
      </c>
      <c r="DM36" s="610"/>
      <c r="DN36" s="610"/>
      <c r="DO36" s="610"/>
      <c r="DP36" s="610"/>
      <c r="DQ36" s="610"/>
      <c r="DR36" s="610"/>
      <c r="DS36" s="610"/>
      <c r="DT36" s="610"/>
      <c r="DU36" s="610"/>
      <c r="DV36" s="611"/>
      <c r="DW36" s="612">
        <v>18.5</v>
      </c>
      <c r="DX36" s="621"/>
      <c r="DY36" s="621"/>
      <c r="DZ36" s="621"/>
      <c r="EA36" s="621"/>
      <c r="EB36" s="621"/>
      <c r="EC36" s="640"/>
    </row>
    <row r="37" spans="2:133" ht="11.25" customHeight="1" x14ac:dyDescent="0.2">
      <c r="B37" s="606" t="s">
        <v>331</v>
      </c>
      <c r="C37" s="607"/>
      <c r="D37" s="607"/>
      <c r="E37" s="607"/>
      <c r="F37" s="607"/>
      <c r="G37" s="607"/>
      <c r="H37" s="607"/>
      <c r="I37" s="607"/>
      <c r="J37" s="607"/>
      <c r="K37" s="607"/>
      <c r="L37" s="607"/>
      <c r="M37" s="607"/>
      <c r="N37" s="607"/>
      <c r="O37" s="607"/>
      <c r="P37" s="607"/>
      <c r="Q37" s="608"/>
      <c r="R37" s="609">
        <v>424796</v>
      </c>
      <c r="S37" s="610"/>
      <c r="T37" s="610"/>
      <c r="U37" s="610"/>
      <c r="V37" s="610"/>
      <c r="W37" s="610"/>
      <c r="X37" s="610"/>
      <c r="Y37" s="611"/>
      <c r="Z37" s="635">
        <v>3.1</v>
      </c>
      <c r="AA37" s="635"/>
      <c r="AB37" s="635"/>
      <c r="AC37" s="635"/>
      <c r="AD37" s="636" t="s">
        <v>126</v>
      </c>
      <c r="AE37" s="636"/>
      <c r="AF37" s="636"/>
      <c r="AG37" s="636"/>
      <c r="AH37" s="636"/>
      <c r="AI37" s="636"/>
      <c r="AJ37" s="636"/>
      <c r="AK37" s="636"/>
      <c r="AL37" s="612" t="s">
        <v>126</v>
      </c>
      <c r="AM37" s="613"/>
      <c r="AN37" s="613"/>
      <c r="AO37" s="637"/>
      <c r="AQ37" s="641" t="s">
        <v>332</v>
      </c>
      <c r="AR37" s="642"/>
      <c r="AS37" s="642"/>
      <c r="AT37" s="642"/>
      <c r="AU37" s="642"/>
      <c r="AV37" s="642"/>
      <c r="AW37" s="642"/>
      <c r="AX37" s="642"/>
      <c r="AY37" s="643"/>
      <c r="AZ37" s="609">
        <v>495006</v>
      </c>
      <c r="BA37" s="610"/>
      <c r="BB37" s="610"/>
      <c r="BC37" s="610"/>
      <c r="BD37" s="619"/>
      <c r="BE37" s="619"/>
      <c r="BF37" s="644"/>
      <c r="BG37" s="606" t="s">
        <v>333</v>
      </c>
      <c r="BH37" s="607"/>
      <c r="BI37" s="607"/>
      <c r="BJ37" s="607"/>
      <c r="BK37" s="607"/>
      <c r="BL37" s="607"/>
      <c r="BM37" s="607"/>
      <c r="BN37" s="607"/>
      <c r="BO37" s="607"/>
      <c r="BP37" s="607"/>
      <c r="BQ37" s="607"/>
      <c r="BR37" s="607"/>
      <c r="BS37" s="607"/>
      <c r="BT37" s="607"/>
      <c r="BU37" s="608"/>
      <c r="BV37" s="609">
        <v>54116</v>
      </c>
      <c r="BW37" s="610"/>
      <c r="BX37" s="610"/>
      <c r="BY37" s="610"/>
      <c r="BZ37" s="610"/>
      <c r="CA37" s="610"/>
      <c r="CB37" s="645"/>
      <c r="CD37" s="606" t="s">
        <v>334</v>
      </c>
      <c r="CE37" s="607"/>
      <c r="CF37" s="607"/>
      <c r="CG37" s="607"/>
      <c r="CH37" s="607"/>
      <c r="CI37" s="607"/>
      <c r="CJ37" s="607"/>
      <c r="CK37" s="607"/>
      <c r="CL37" s="607"/>
      <c r="CM37" s="607"/>
      <c r="CN37" s="607"/>
      <c r="CO37" s="607"/>
      <c r="CP37" s="607"/>
      <c r="CQ37" s="608"/>
      <c r="CR37" s="609">
        <v>848712</v>
      </c>
      <c r="CS37" s="619"/>
      <c r="CT37" s="619"/>
      <c r="CU37" s="619"/>
      <c r="CV37" s="619"/>
      <c r="CW37" s="619"/>
      <c r="CX37" s="619"/>
      <c r="CY37" s="620"/>
      <c r="CZ37" s="612">
        <v>6.5</v>
      </c>
      <c r="DA37" s="621"/>
      <c r="DB37" s="621"/>
      <c r="DC37" s="622"/>
      <c r="DD37" s="615">
        <v>802826</v>
      </c>
      <c r="DE37" s="619"/>
      <c r="DF37" s="619"/>
      <c r="DG37" s="619"/>
      <c r="DH37" s="619"/>
      <c r="DI37" s="619"/>
      <c r="DJ37" s="619"/>
      <c r="DK37" s="620"/>
      <c r="DL37" s="615">
        <v>725523</v>
      </c>
      <c r="DM37" s="619"/>
      <c r="DN37" s="619"/>
      <c r="DO37" s="619"/>
      <c r="DP37" s="619"/>
      <c r="DQ37" s="619"/>
      <c r="DR37" s="619"/>
      <c r="DS37" s="619"/>
      <c r="DT37" s="619"/>
      <c r="DU37" s="619"/>
      <c r="DV37" s="620"/>
      <c r="DW37" s="612">
        <v>9.6999999999999993</v>
      </c>
      <c r="DX37" s="621"/>
      <c r="DY37" s="621"/>
      <c r="DZ37" s="621"/>
      <c r="EA37" s="621"/>
      <c r="EB37" s="621"/>
      <c r="EC37" s="640"/>
    </row>
    <row r="38" spans="2:133" ht="11.25" customHeight="1" x14ac:dyDescent="0.2">
      <c r="B38" s="606" t="s">
        <v>335</v>
      </c>
      <c r="C38" s="607"/>
      <c r="D38" s="607"/>
      <c r="E38" s="607"/>
      <c r="F38" s="607"/>
      <c r="G38" s="607"/>
      <c r="H38" s="607"/>
      <c r="I38" s="607"/>
      <c r="J38" s="607"/>
      <c r="K38" s="607"/>
      <c r="L38" s="607"/>
      <c r="M38" s="607"/>
      <c r="N38" s="607"/>
      <c r="O38" s="607"/>
      <c r="P38" s="607"/>
      <c r="Q38" s="608"/>
      <c r="R38" s="609">
        <v>445489</v>
      </c>
      <c r="S38" s="610"/>
      <c r="T38" s="610"/>
      <c r="U38" s="610"/>
      <c r="V38" s="610"/>
      <c r="W38" s="610"/>
      <c r="X38" s="610"/>
      <c r="Y38" s="611"/>
      <c r="Z38" s="635">
        <v>3.3</v>
      </c>
      <c r="AA38" s="635"/>
      <c r="AB38" s="635"/>
      <c r="AC38" s="635"/>
      <c r="AD38" s="636" t="s">
        <v>126</v>
      </c>
      <c r="AE38" s="636"/>
      <c r="AF38" s="636"/>
      <c r="AG38" s="636"/>
      <c r="AH38" s="636"/>
      <c r="AI38" s="636"/>
      <c r="AJ38" s="636"/>
      <c r="AK38" s="636"/>
      <c r="AL38" s="612" t="s">
        <v>126</v>
      </c>
      <c r="AM38" s="613"/>
      <c r="AN38" s="613"/>
      <c r="AO38" s="637"/>
      <c r="AQ38" s="641" t="s">
        <v>336</v>
      </c>
      <c r="AR38" s="642"/>
      <c r="AS38" s="642"/>
      <c r="AT38" s="642"/>
      <c r="AU38" s="642"/>
      <c r="AV38" s="642"/>
      <c r="AW38" s="642"/>
      <c r="AX38" s="642"/>
      <c r="AY38" s="643"/>
      <c r="AZ38" s="609">
        <v>48855</v>
      </c>
      <c r="BA38" s="610"/>
      <c r="BB38" s="610"/>
      <c r="BC38" s="610"/>
      <c r="BD38" s="619"/>
      <c r="BE38" s="619"/>
      <c r="BF38" s="644"/>
      <c r="BG38" s="606" t="s">
        <v>337</v>
      </c>
      <c r="BH38" s="607"/>
      <c r="BI38" s="607"/>
      <c r="BJ38" s="607"/>
      <c r="BK38" s="607"/>
      <c r="BL38" s="607"/>
      <c r="BM38" s="607"/>
      <c r="BN38" s="607"/>
      <c r="BO38" s="607"/>
      <c r="BP38" s="607"/>
      <c r="BQ38" s="607"/>
      <c r="BR38" s="607"/>
      <c r="BS38" s="607"/>
      <c r="BT38" s="607"/>
      <c r="BU38" s="608"/>
      <c r="BV38" s="609">
        <v>3884</v>
      </c>
      <c r="BW38" s="610"/>
      <c r="BX38" s="610"/>
      <c r="BY38" s="610"/>
      <c r="BZ38" s="610"/>
      <c r="CA38" s="610"/>
      <c r="CB38" s="645"/>
      <c r="CD38" s="606" t="s">
        <v>338</v>
      </c>
      <c r="CE38" s="607"/>
      <c r="CF38" s="607"/>
      <c r="CG38" s="607"/>
      <c r="CH38" s="607"/>
      <c r="CI38" s="607"/>
      <c r="CJ38" s="607"/>
      <c r="CK38" s="607"/>
      <c r="CL38" s="607"/>
      <c r="CM38" s="607"/>
      <c r="CN38" s="607"/>
      <c r="CO38" s="607"/>
      <c r="CP38" s="607"/>
      <c r="CQ38" s="608"/>
      <c r="CR38" s="609">
        <v>958718</v>
      </c>
      <c r="CS38" s="610"/>
      <c r="CT38" s="610"/>
      <c r="CU38" s="610"/>
      <c r="CV38" s="610"/>
      <c r="CW38" s="610"/>
      <c r="CX38" s="610"/>
      <c r="CY38" s="611"/>
      <c r="CZ38" s="612">
        <v>7.4</v>
      </c>
      <c r="DA38" s="621"/>
      <c r="DB38" s="621"/>
      <c r="DC38" s="622"/>
      <c r="DD38" s="615">
        <v>763573</v>
      </c>
      <c r="DE38" s="610"/>
      <c r="DF38" s="610"/>
      <c r="DG38" s="610"/>
      <c r="DH38" s="610"/>
      <c r="DI38" s="610"/>
      <c r="DJ38" s="610"/>
      <c r="DK38" s="611"/>
      <c r="DL38" s="615">
        <v>739995</v>
      </c>
      <c r="DM38" s="610"/>
      <c r="DN38" s="610"/>
      <c r="DO38" s="610"/>
      <c r="DP38" s="610"/>
      <c r="DQ38" s="610"/>
      <c r="DR38" s="610"/>
      <c r="DS38" s="610"/>
      <c r="DT38" s="610"/>
      <c r="DU38" s="610"/>
      <c r="DV38" s="611"/>
      <c r="DW38" s="612">
        <v>9.9</v>
      </c>
      <c r="DX38" s="621"/>
      <c r="DY38" s="621"/>
      <c r="DZ38" s="621"/>
      <c r="EA38" s="621"/>
      <c r="EB38" s="621"/>
      <c r="EC38" s="640"/>
    </row>
    <row r="39" spans="2:133" ht="11.25" customHeight="1" x14ac:dyDescent="0.2">
      <c r="B39" s="606" t="s">
        <v>339</v>
      </c>
      <c r="C39" s="607"/>
      <c r="D39" s="607"/>
      <c r="E39" s="607"/>
      <c r="F39" s="607"/>
      <c r="G39" s="607"/>
      <c r="H39" s="607"/>
      <c r="I39" s="607"/>
      <c r="J39" s="607"/>
      <c r="K39" s="607"/>
      <c r="L39" s="607"/>
      <c r="M39" s="607"/>
      <c r="N39" s="607"/>
      <c r="O39" s="607"/>
      <c r="P39" s="607"/>
      <c r="Q39" s="608"/>
      <c r="R39" s="609">
        <v>1670948</v>
      </c>
      <c r="S39" s="610"/>
      <c r="T39" s="610"/>
      <c r="U39" s="610"/>
      <c r="V39" s="610"/>
      <c r="W39" s="610"/>
      <c r="X39" s="610"/>
      <c r="Y39" s="611"/>
      <c r="Z39" s="635">
        <v>12.4</v>
      </c>
      <c r="AA39" s="635"/>
      <c r="AB39" s="635"/>
      <c r="AC39" s="635"/>
      <c r="AD39" s="636">
        <v>276136</v>
      </c>
      <c r="AE39" s="636"/>
      <c r="AF39" s="636"/>
      <c r="AG39" s="636"/>
      <c r="AH39" s="636"/>
      <c r="AI39" s="636"/>
      <c r="AJ39" s="636"/>
      <c r="AK39" s="636"/>
      <c r="AL39" s="612">
        <v>3.9</v>
      </c>
      <c r="AM39" s="613"/>
      <c r="AN39" s="613"/>
      <c r="AO39" s="637"/>
      <c r="AQ39" s="641" t="s">
        <v>340</v>
      </c>
      <c r="AR39" s="642"/>
      <c r="AS39" s="642"/>
      <c r="AT39" s="642"/>
      <c r="AU39" s="642"/>
      <c r="AV39" s="642"/>
      <c r="AW39" s="642"/>
      <c r="AX39" s="642"/>
      <c r="AY39" s="643"/>
      <c r="AZ39" s="609">
        <v>44884</v>
      </c>
      <c r="BA39" s="610"/>
      <c r="BB39" s="610"/>
      <c r="BC39" s="610"/>
      <c r="BD39" s="619"/>
      <c r="BE39" s="619"/>
      <c r="BF39" s="644"/>
      <c r="BG39" s="606" t="s">
        <v>341</v>
      </c>
      <c r="BH39" s="607"/>
      <c r="BI39" s="607"/>
      <c r="BJ39" s="607"/>
      <c r="BK39" s="607"/>
      <c r="BL39" s="607"/>
      <c r="BM39" s="607"/>
      <c r="BN39" s="607"/>
      <c r="BO39" s="607"/>
      <c r="BP39" s="607"/>
      <c r="BQ39" s="607"/>
      <c r="BR39" s="607"/>
      <c r="BS39" s="607"/>
      <c r="BT39" s="607"/>
      <c r="BU39" s="608"/>
      <c r="BV39" s="609">
        <v>6243</v>
      </c>
      <c r="BW39" s="610"/>
      <c r="BX39" s="610"/>
      <c r="BY39" s="610"/>
      <c r="BZ39" s="610"/>
      <c r="CA39" s="610"/>
      <c r="CB39" s="645"/>
      <c r="CD39" s="606" t="s">
        <v>342</v>
      </c>
      <c r="CE39" s="607"/>
      <c r="CF39" s="607"/>
      <c r="CG39" s="607"/>
      <c r="CH39" s="607"/>
      <c r="CI39" s="607"/>
      <c r="CJ39" s="607"/>
      <c r="CK39" s="607"/>
      <c r="CL39" s="607"/>
      <c r="CM39" s="607"/>
      <c r="CN39" s="607"/>
      <c r="CO39" s="607"/>
      <c r="CP39" s="607"/>
      <c r="CQ39" s="608"/>
      <c r="CR39" s="609">
        <v>785213</v>
      </c>
      <c r="CS39" s="619"/>
      <c r="CT39" s="619"/>
      <c r="CU39" s="619"/>
      <c r="CV39" s="619"/>
      <c r="CW39" s="619"/>
      <c r="CX39" s="619"/>
      <c r="CY39" s="620"/>
      <c r="CZ39" s="612">
        <v>6</v>
      </c>
      <c r="DA39" s="621"/>
      <c r="DB39" s="621"/>
      <c r="DC39" s="622"/>
      <c r="DD39" s="615">
        <v>685694</v>
      </c>
      <c r="DE39" s="619"/>
      <c r="DF39" s="619"/>
      <c r="DG39" s="619"/>
      <c r="DH39" s="619"/>
      <c r="DI39" s="619"/>
      <c r="DJ39" s="619"/>
      <c r="DK39" s="620"/>
      <c r="DL39" s="615" t="s">
        <v>126</v>
      </c>
      <c r="DM39" s="619"/>
      <c r="DN39" s="619"/>
      <c r="DO39" s="619"/>
      <c r="DP39" s="619"/>
      <c r="DQ39" s="619"/>
      <c r="DR39" s="619"/>
      <c r="DS39" s="619"/>
      <c r="DT39" s="619"/>
      <c r="DU39" s="619"/>
      <c r="DV39" s="620"/>
      <c r="DW39" s="612" t="s">
        <v>126</v>
      </c>
      <c r="DX39" s="621"/>
      <c r="DY39" s="621"/>
      <c r="DZ39" s="621"/>
      <c r="EA39" s="621"/>
      <c r="EB39" s="621"/>
      <c r="EC39" s="640"/>
    </row>
    <row r="40" spans="2:133" ht="11.25" customHeight="1" x14ac:dyDescent="0.2">
      <c r="B40" s="606" t="s">
        <v>343</v>
      </c>
      <c r="C40" s="607"/>
      <c r="D40" s="607"/>
      <c r="E40" s="607"/>
      <c r="F40" s="607"/>
      <c r="G40" s="607"/>
      <c r="H40" s="607"/>
      <c r="I40" s="607"/>
      <c r="J40" s="607"/>
      <c r="K40" s="607"/>
      <c r="L40" s="607"/>
      <c r="M40" s="607"/>
      <c r="N40" s="607"/>
      <c r="O40" s="607"/>
      <c r="P40" s="607"/>
      <c r="Q40" s="608"/>
      <c r="R40" s="609">
        <v>708100</v>
      </c>
      <c r="S40" s="610"/>
      <c r="T40" s="610"/>
      <c r="U40" s="610"/>
      <c r="V40" s="610"/>
      <c r="W40" s="610"/>
      <c r="X40" s="610"/>
      <c r="Y40" s="611"/>
      <c r="Z40" s="635">
        <v>5.2</v>
      </c>
      <c r="AA40" s="635"/>
      <c r="AB40" s="635"/>
      <c r="AC40" s="635"/>
      <c r="AD40" s="636" t="s">
        <v>126</v>
      </c>
      <c r="AE40" s="636"/>
      <c r="AF40" s="636"/>
      <c r="AG40" s="636"/>
      <c r="AH40" s="636"/>
      <c r="AI40" s="636"/>
      <c r="AJ40" s="636"/>
      <c r="AK40" s="636"/>
      <c r="AL40" s="612" t="s">
        <v>126</v>
      </c>
      <c r="AM40" s="613"/>
      <c r="AN40" s="613"/>
      <c r="AO40" s="637"/>
      <c r="AQ40" s="641" t="s">
        <v>344</v>
      </c>
      <c r="AR40" s="642"/>
      <c r="AS40" s="642"/>
      <c r="AT40" s="642"/>
      <c r="AU40" s="642"/>
      <c r="AV40" s="642"/>
      <c r="AW40" s="642"/>
      <c r="AX40" s="642"/>
      <c r="AY40" s="643"/>
      <c r="AZ40" s="609">
        <v>360</v>
      </c>
      <c r="BA40" s="610"/>
      <c r="BB40" s="610"/>
      <c r="BC40" s="610"/>
      <c r="BD40" s="619"/>
      <c r="BE40" s="619"/>
      <c r="BF40" s="644"/>
      <c r="BG40" s="646" t="s">
        <v>345</v>
      </c>
      <c r="BH40" s="647"/>
      <c r="BI40" s="647"/>
      <c r="BJ40" s="647"/>
      <c r="BK40" s="647"/>
      <c r="BL40" s="345"/>
      <c r="BM40" s="607" t="s">
        <v>346</v>
      </c>
      <c r="BN40" s="607"/>
      <c r="BO40" s="607"/>
      <c r="BP40" s="607"/>
      <c r="BQ40" s="607"/>
      <c r="BR40" s="607"/>
      <c r="BS40" s="607"/>
      <c r="BT40" s="607"/>
      <c r="BU40" s="608"/>
      <c r="BV40" s="609">
        <v>91</v>
      </c>
      <c r="BW40" s="610"/>
      <c r="BX40" s="610"/>
      <c r="BY40" s="610"/>
      <c r="BZ40" s="610"/>
      <c r="CA40" s="610"/>
      <c r="CB40" s="645"/>
      <c r="CD40" s="606" t="s">
        <v>347</v>
      </c>
      <c r="CE40" s="607"/>
      <c r="CF40" s="607"/>
      <c r="CG40" s="607"/>
      <c r="CH40" s="607"/>
      <c r="CI40" s="607"/>
      <c r="CJ40" s="607"/>
      <c r="CK40" s="607"/>
      <c r="CL40" s="607"/>
      <c r="CM40" s="607"/>
      <c r="CN40" s="607"/>
      <c r="CO40" s="607"/>
      <c r="CP40" s="607"/>
      <c r="CQ40" s="608"/>
      <c r="CR40" s="609">
        <v>23628</v>
      </c>
      <c r="CS40" s="610"/>
      <c r="CT40" s="610"/>
      <c r="CU40" s="610"/>
      <c r="CV40" s="610"/>
      <c r="CW40" s="610"/>
      <c r="CX40" s="610"/>
      <c r="CY40" s="611"/>
      <c r="CZ40" s="612">
        <v>0.2</v>
      </c>
      <c r="DA40" s="621"/>
      <c r="DB40" s="621"/>
      <c r="DC40" s="622"/>
      <c r="DD40" s="615">
        <v>19640</v>
      </c>
      <c r="DE40" s="610"/>
      <c r="DF40" s="610"/>
      <c r="DG40" s="610"/>
      <c r="DH40" s="610"/>
      <c r="DI40" s="610"/>
      <c r="DJ40" s="610"/>
      <c r="DK40" s="611"/>
      <c r="DL40" s="615" t="s">
        <v>126</v>
      </c>
      <c r="DM40" s="610"/>
      <c r="DN40" s="610"/>
      <c r="DO40" s="610"/>
      <c r="DP40" s="610"/>
      <c r="DQ40" s="610"/>
      <c r="DR40" s="610"/>
      <c r="DS40" s="610"/>
      <c r="DT40" s="610"/>
      <c r="DU40" s="610"/>
      <c r="DV40" s="611"/>
      <c r="DW40" s="612" t="s">
        <v>126</v>
      </c>
      <c r="DX40" s="621"/>
      <c r="DY40" s="621"/>
      <c r="DZ40" s="621"/>
      <c r="EA40" s="621"/>
      <c r="EB40" s="621"/>
      <c r="EC40" s="640"/>
    </row>
    <row r="41" spans="2:133" ht="11.25" customHeight="1" x14ac:dyDescent="0.2">
      <c r="B41" s="606" t="s">
        <v>348</v>
      </c>
      <c r="C41" s="607"/>
      <c r="D41" s="607"/>
      <c r="E41" s="607"/>
      <c r="F41" s="607"/>
      <c r="G41" s="607"/>
      <c r="H41" s="607"/>
      <c r="I41" s="607"/>
      <c r="J41" s="607"/>
      <c r="K41" s="607"/>
      <c r="L41" s="607"/>
      <c r="M41" s="607"/>
      <c r="N41" s="607"/>
      <c r="O41" s="607"/>
      <c r="P41" s="607"/>
      <c r="Q41" s="608"/>
      <c r="R41" s="609" t="s">
        <v>126</v>
      </c>
      <c r="S41" s="610"/>
      <c r="T41" s="610"/>
      <c r="U41" s="610"/>
      <c r="V41" s="610"/>
      <c r="W41" s="610"/>
      <c r="X41" s="610"/>
      <c r="Y41" s="611"/>
      <c r="Z41" s="635" t="s">
        <v>126</v>
      </c>
      <c r="AA41" s="635"/>
      <c r="AB41" s="635"/>
      <c r="AC41" s="635"/>
      <c r="AD41" s="636" t="s">
        <v>126</v>
      </c>
      <c r="AE41" s="636"/>
      <c r="AF41" s="636"/>
      <c r="AG41" s="636"/>
      <c r="AH41" s="636"/>
      <c r="AI41" s="636"/>
      <c r="AJ41" s="636"/>
      <c r="AK41" s="636"/>
      <c r="AL41" s="612" t="s">
        <v>126</v>
      </c>
      <c r="AM41" s="613"/>
      <c r="AN41" s="613"/>
      <c r="AO41" s="637"/>
      <c r="AQ41" s="641" t="s">
        <v>349</v>
      </c>
      <c r="AR41" s="642"/>
      <c r="AS41" s="642"/>
      <c r="AT41" s="642"/>
      <c r="AU41" s="642"/>
      <c r="AV41" s="642"/>
      <c r="AW41" s="642"/>
      <c r="AX41" s="642"/>
      <c r="AY41" s="643"/>
      <c r="AZ41" s="609">
        <v>179272</v>
      </c>
      <c r="BA41" s="610"/>
      <c r="BB41" s="610"/>
      <c r="BC41" s="610"/>
      <c r="BD41" s="619"/>
      <c r="BE41" s="619"/>
      <c r="BF41" s="644"/>
      <c r="BG41" s="646"/>
      <c r="BH41" s="647"/>
      <c r="BI41" s="647"/>
      <c r="BJ41" s="647"/>
      <c r="BK41" s="647"/>
      <c r="BL41" s="345"/>
      <c r="BM41" s="607" t="s">
        <v>350</v>
      </c>
      <c r="BN41" s="607"/>
      <c r="BO41" s="607"/>
      <c r="BP41" s="607"/>
      <c r="BQ41" s="607"/>
      <c r="BR41" s="607"/>
      <c r="BS41" s="607"/>
      <c r="BT41" s="607"/>
      <c r="BU41" s="608"/>
      <c r="BV41" s="609" t="s">
        <v>126</v>
      </c>
      <c r="BW41" s="610"/>
      <c r="BX41" s="610"/>
      <c r="BY41" s="610"/>
      <c r="BZ41" s="610"/>
      <c r="CA41" s="610"/>
      <c r="CB41" s="645"/>
      <c r="CD41" s="606" t="s">
        <v>351</v>
      </c>
      <c r="CE41" s="607"/>
      <c r="CF41" s="607"/>
      <c r="CG41" s="607"/>
      <c r="CH41" s="607"/>
      <c r="CI41" s="607"/>
      <c r="CJ41" s="607"/>
      <c r="CK41" s="607"/>
      <c r="CL41" s="607"/>
      <c r="CM41" s="607"/>
      <c r="CN41" s="607"/>
      <c r="CO41" s="607"/>
      <c r="CP41" s="607"/>
      <c r="CQ41" s="608"/>
      <c r="CR41" s="609" t="s">
        <v>126</v>
      </c>
      <c r="CS41" s="619"/>
      <c r="CT41" s="619"/>
      <c r="CU41" s="619"/>
      <c r="CV41" s="619"/>
      <c r="CW41" s="619"/>
      <c r="CX41" s="619"/>
      <c r="CY41" s="620"/>
      <c r="CZ41" s="612" t="s">
        <v>126</v>
      </c>
      <c r="DA41" s="621"/>
      <c r="DB41" s="621"/>
      <c r="DC41" s="622"/>
      <c r="DD41" s="615" t="s">
        <v>126</v>
      </c>
      <c r="DE41" s="619"/>
      <c r="DF41" s="619"/>
      <c r="DG41" s="619"/>
      <c r="DH41" s="619"/>
      <c r="DI41" s="619"/>
      <c r="DJ41" s="619"/>
      <c r="DK41" s="620"/>
      <c r="DL41" s="616"/>
      <c r="DM41" s="617"/>
      <c r="DN41" s="617"/>
      <c r="DO41" s="617"/>
      <c r="DP41" s="617"/>
      <c r="DQ41" s="617"/>
      <c r="DR41" s="617"/>
      <c r="DS41" s="617"/>
      <c r="DT41" s="617"/>
      <c r="DU41" s="617"/>
      <c r="DV41" s="618"/>
      <c r="DW41" s="602"/>
      <c r="DX41" s="603"/>
      <c r="DY41" s="603"/>
      <c r="DZ41" s="603"/>
      <c r="EA41" s="603"/>
      <c r="EB41" s="603"/>
      <c r="EC41" s="604"/>
    </row>
    <row r="42" spans="2:133" ht="11.25" customHeight="1" x14ac:dyDescent="0.2">
      <c r="B42" s="606" t="s">
        <v>352</v>
      </c>
      <c r="C42" s="607"/>
      <c r="D42" s="607"/>
      <c r="E42" s="607"/>
      <c r="F42" s="607"/>
      <c r="G42" s="607"/>
      <c r="H42" s="607"/>
      <c r="I42" s="607"/>
      <c r="J42" s="607"/>
      <c r="K42" s="607"/>
      <c r="L42" s="607"/>
      <c r="M42" s="607"/>
      <c r="N42" s="607"/>
      <c r="O42" s="607"/>
      <c r="P42" s="607"/>
      <c r="Q42" s="608"/>
      <c r="R42" s="609" t="s">
        <v>126</v>
      </c>
      <c r="S42" s="610"/>
      <c r="T42" s="610"/>
      <c r="U42" s="610"/>
      <c r="V42" s="610"/>
      <c r="W42" s="610"/>
      <c r="X42" s="610"/>
      <c r="Y42" s="611"/>
      <c r="Z42" s="635" t="s">
        <v>126</v>
      </c>
      <c r="AA42" s="635"/>
      <c r="AB42" s="635"/>
      <c r="AC42" s="635"/>
      <c r="AD42" s="636" t="s">
        <v>126</v>
      </c>
      <c r="AE42" s="636"/>
      <c r="AF42" s="636"/>
      <c r="AG42" s="636"/>
      <c r="AH42" s="636"/>
      <c r="AI42" s="636"/>
      <c r="AJ42" s="636"/>
      <c r="AK42" s="636"/>
      <c r="AL42" s="612" t="s">
        <v>126</v>
      </c>
      <c r="AM42" s="613"/>
      <c r="AN42" s="613"/>
      <c r="AO42" s="637"/>
      <c r="AQ42" s="650" t="s">
        <v>353</v>
      </c>
      <c r="AR42" s="651"/>
      <c r="AS42" s="651"/>
      <c r="AT42" s="651"/>
      <c r="AU42" s="651"/>
      <c r="AV42" s="651"/>
      <c r="AW42" s="651"/>
      <c r="AX42" s="651"/>
      <c r="AY42" s="652"/>
      <c r="AZ42" s="589">
        <v>734202</v>
      </c>
      <c r="BA42" s="623"/>
      <c r="BB42" s="623"/>
      <c r="BC42" s="623"/>
      <c r="BD42" s="590"/>
      <c r="BE42" s="590"/>
      <c r="BF42" s="638"/>
      <c r="BG42" s="648"/>
      <c r="BH42" s="649"/>
      <c r="BI42" s="649"/>
      <c r="BJ42" s="649"/>
      <c r="BK42" s="649"/>
      <c r="BL42" s="346"/>
      <c r="BM42" s="587" t="s">
        <v>354</v>
      </c>
      <c r="BN42" s="587"/>
      <c r="BO42" s="587"/>
      <c r="BP42" s="587"/>
      <c r="BQ42" s="587"/>
      <c r="BR42" s="587"/>
      <c r="BS42" s="587"/>
      <c r="BT42" s="587"/>
      <c r="BU42" s="588"/>
      <c r="BV42" s="589">
        <v>303</v>
      </c>
      <c r="BW42" s="623"/>
      <c r="BX42" s="623"/>
      <c r="BY42" s="623"/>
      <c r="BZ42" s="623"/>
      <c r="CA42" s="623"/>
      <c r="CB42" s="639"/>
      <c r="CD42" s="606" t="s">
        <v>355</v>
      </c>
      <c r="CE42" s="607"/>
      <c r="CF42" s="607"/>
      <c r="CG42" s="607"/>
      <c r="CH42" s="607"/>
      <c r="CI42" s="607"/>
      <c r="CJ42" s="607"/>
      <c r="CK42" s="607"/>
      <c r="CL42" s="607"/>
      <c r="CM42" s="607"/>
      <c r="CN42" s="607"/>
      <c r="CO42" s="607"/>
      <c r="CP42" s="607"/>
      <c r="CQ42" s="608"/>
      <c r="CR42" s="609">
        <v>1462755</v>
      </c>
      <c r="CS42" s="619"/>
      <c r="CT42" s="619"/>
      <c r="CU42" s="619"/>
      <c r="CV42" s="619"/>
      <c r="CW42" s="619"/>
      <c r="CX42" s="619"/>
      <c r="CY42" s="620"/>
      <c r="CZ42" s="612">
        <v>11.3</v>
      </c>
      <c r="DA42" s="621"/>
      <c r="DB42" s="621"/>
      <c r="DC42" s="622"/>
      <c r="DD42" s="615">
        <v>247825</v>
      </c>
      <c r="DE42" s="619"/>
      <c r="DF42" s="619"/>
      <c r="DG42" s="619"/>
      <c r="DH42" s="619"/>
      <c r="DI42" s="619"/>
      <c r="DJ42" s="619"/>
      <c r="DK42" s="620"/>
      <c r="DL42" s="616"/>
      <c r="DM42" s="617"/>
      <c r="DN42" s="617"/>
      <c r="DO42" s="617"/>
      <c r="DP42" s="617"/>
      <c r="DQ42" s="617"/>
      <c r="DR42" s="617"/>
      <c r="DS42" s="617"/>
      <c r="DT42" s="617"/>
      <c r="DU42" s="617"/>
      <c r="DV42" s="618"/>
      <c r="DW42" s="602"/>
      <c r="DX42" s="603"/>
      <c r="DY42" s="603"/>
      <c r="DZ42" s="603"/>
      <c r="EA42" s="603"/>
      <c r="EB42" s="603"/>
      <c r="EC42" s="604"/>
    </row>
    <row r="43" spans="2:133" ht="11.25" customHeight="1" x14ac:dyDescent="0.2">
      <c r="B43" s="606" t="s">
        <v>356</v>
      </c>
      <c r="C43" s="607"/>
      <c r="D43" s="607"/>
      <c r="E43" s="607"/>
      <c r="F43" s="607"/>
      <c r="G43" s="607"/>
      <c r="H43" s="607"/>
      <c r="I43" s="607"/>
      <c r="J43" s="607"/>
      <c r="K43" s="607"/>
      <c r="L43" s="607"/>
      <c r="M43" s="607"/>
      <c r="N43" s="607"/>
      <c r="O43" s="607"/>
      <c r="P43" s="607"/>
      <c r="Q43" s="608"/>
      <c r="R43" s="609">
        <v>362000</v>
      </c>
      <c r="S43" s="610"/>
      <c r="T43" s="610"/>
      <c r="U43" s="610"/>
      <c r="V43" s="610"/>
      <c r="W43" s="610"/>
      <c r="X43" s="610"/>
      <c r="Y43" s="611"/>
      <c r="Z43" s="635">
        <v>2.7</v>
      </c>
      <c r="AA43" s="635"/>
      <c r="AB43" s="635"/>
      <c r="AC43" s="635"/>
      <c r="AD43" s="636" t="s">
        <v>126</v>
      </c>
      <c r="AE43" s="636"/>
      <c r="AF43" s="636"/>
      <c r="AG43" s="636"/>
      <c r="AH43" s="636"/>
      <c r="AI43" s="636"/>
      <c r="AJ43" s="636"/>
      <c r="AK43" s="636"/>
      <c r="AL43" s="612" t="s">
        <v>126</v>
      </c>
      <c r="AM43" s="613"/>
      <c r="AN43" s="613"/>
      <c r="AO43" s="637"/>
      <c r="CD43" s="606" t="s">
        <v>357</v>
      </c>
      <c r="CE43" s="607"/>
      <c r="CF43" s="607"/>
      <c r="CG43" s="607"/>
      <c r="CH43" s="607"/>
      <c r="CI43" s="607"/>
      <c r="CJ43" s="607"/>
      <c r="CK43" s="607"/>
      <c r="CL43" s="607"/>
      <c r="CM43" s="607"/>
      <c r="CN43" s="607"/>
      <c r="CO43" s="607"/>
      <c r="CP43" s="607"/>
      <c r="CQ43" s="608"/>
      <c r="CR43" s="609">
        <v>39347</v>
      </c>
      <c r="CS43" s="619"/>
      <c r="CT43" s="619"/>
      <c r="CU43" s="619"/>
      <c r="CV43" s="619"/>
      <c r="CW43" s="619"/>
      <c r="CX43" s="619"/>
      <c r="CY43" s="620"/>
      <c r="CZ43" s="612">
        <v>0.3</v>
      </c>
      <c r="DA43" s="621"/>
      <c r="DB43" s="621"/>
      <c r="DC43" s="622"/>
      <c r="DD43" s="615">
        <v>39347</v>
      </c>
      <c r="DE43" s="619"/>
      <c r="DF43" s="619"/>
      <c r="DG43" s="619"/>
      <c r="DH43" s="619"/>
      <c r="DI43" s="619"/>
      <c r="DJ43" s="619"/>
      <c r="DK43" s="620"/>
      <c r="DL43" s="616"/>
      <c r="DM43" s="617"/>
      <c r="DN43" s="617"/>
      <c r="DO43" s="617"/>
      <c r="DP43" s="617"/>
      <c r="DQ43" s="617"/>
      <c r="DR43" s="617"/>
      <c r="DS43" s="617"/>
      <c r="DT43" s="617"/>
      <c r="DU43" s="617"/>
      <c r="DV43" s="618"/>
      <c r="DW43" s="602"/>
      <c r="DX43" s="603"/>
      <c r="DY43" s="603"/>
      <c r="DZ43" s="603"/>
      <c r="EA43" s="603"/>
      <c r="EB43" s="603"/>
      <c r="EC43" s="604"/>
    </row>
    <row r="44" spans="2:133" ht="11.25" customHeight="1" x14ac:dyDescent="0.2">
      <c r="B44" s="586" t="s">
        <v>358</v>
      </c>
      <c r="C44" s="587"/>
      <c r="D44" s="587"/>
      <c r="E44" s="587"/>
      <c r="F44" s="587"/>
      <c r="G44" s="587"/>
      <c r="H44" s="587"/>
      <c r="I44" s="587"/>
      <c r="J44" s="587"/>
      <c r="K44" s="587"/>
      <c r="L44" s="587"/>
      <c r="M44" s="587"/>
      <c r="N44" s="587"/>
      <c r="O44" s="587"/>
      <c r="P44" s="587"/>
      <c r="Q44" s="588"/>
      <c r="R44" s="589">
        <v>13510776</v>
      </c>
      <c r="S44" s="623"/>
      <c r="T44" s="623"/>
      <c r="U44" s="623"/>
      <c r="V44" s="623"/>
      <c r="W44" s="623"/>
      <c r="X44" s="623"/>
      <c r="Y44" s="624"/>
      <c r="Z44" s="625">
        <v>100</v>
      </c>
      <c r="AA44" s="625"/>
      <c r="AB44" s="625"/>
      <c r="AC44" s="625"/>
      <c r="AD44" s="626">
        <v>7110090</v>
      </c>
      <c r="AE44" s="626"/>
      <c r="AF44" s="626"/>
      <c r="AG44" s="626"/>
      <c r="AH44" s="626"/>
      <c r="AI44" s="626"/>
      <c r="AJ44" s="626"/>
      <c r="AK44" s="626"/>
      <c r="AL44" s="592">
        <v>100</v>
      </c>
      <c r="AM44" s="627"/>
      <c r="AN44" s="627"/>
      <c r="AO44" s="628"/>
      <c r="CD44" s="629" t="s">
        <v>305</v>
      </c>
      <c r="CE44" s="630"/>
      <c r="CF44" s="606" t="s">
        <v>359</v>
      </c>
      <c r="CG44" s="607"/>
      <c r="CH44" s="607"/>
      <c r="CI44" s="607"/>
      <c r="CJ44" s="607"/>
      <c r="CK44" s="607"/>
      <c r="CL44" s="607"/>
      <c r="CM44" s="607"/>
      <c r="CN44" s="607"/>
      <c r="CO44" s="607"/>
      <c r="CP44" s="607"/>
      <c r="CQ44" s="608"/>
      <c r="CR44" s="609">
        <v>1462755</v>
      </c>
      <c r="CS44" s="610"/>
      <c r="CT44" s="610"/>
      <c r="CU44" s="610"/>
      <c r="CV44" s="610"/>
      <c r="CW44" s="610"/>
      <c r="CX44" s="610"/>
      <c r="CY44" s="611"/>
      <c r="CZ44" s="612">
        <v>11.3</v>
      </c>
      <c r="DA44" s="613"/>
      <c r="DB44" s="613"/>
      <c r="DC44" s="614"/>
      <c r="DD44" s="615">
        <v>247825</v>
      </c>
      <c r="DE44" s="610"/>
      <c r="DF44" s="610"/>
      <c r="DG44" s="610"/>
      <c r="DH44" s="610"/>
      <c r="DI44" s="610"/>
      <c r="DJ44" s="610"/>
      <c r="DK44" s="611"/>
      <c r="DL44" s="616"/>
      <c r="DM44" s="617"/>
      <c r="DN44" s="617"/>
      <c r="DO44" s="617"/>
      <c r="DP44" s="617"/>
      <c r="DQ44" s="617"/>
      <c r="DR44" s="617"/>
      <c r="DS44" s="617"/>
      <c r="DT44" s="617"/>
      <c r="DU44" s="617"/>
      <c r="DV44" s="618"/>
      <c r="DW44" s="602"/>
      <c r="DX44" s="603"/>
      <c r="DY44" s="603"/>
      <c r="DZ44" s="603"/>
      <c r="EA44" s="603"/>
      <c r="EB44" s="603"/>
      <c r="EC44" s="604"/>
    </row>
    <row r="45" spans="2:133" ht="11.25" customHeight="1" x14ac:dyDescent="0.2">
      <c r="CD45" s="631"/>
      <c r="CE45" s="632"/>
      <c r="CF45" s="606" t="s">
        <v>360</v>
      </c>
      <c r="CG45" s="607"/>
      <c r="CH45" s="607"/>
      <c r="CI45" s="607"/>
      <c r="CJ45" s="607"/>
      <c r="CK45" s="607"/>
      <c r="CL45" s="607"/>
      <c r="CM45" s="607"/>
      <c r="CN45" s="607"/>
      <c r="CO45" s="607"/>
      <c r="CP45" s="607"/>
      <c r="CQ45" s="608"/>
      <c r="CR45" s="609">
        <v>434699</v>
      </c>
      <c r="CS45" s="619"/>
      <c r="CT45" s="619"/>
      <c r="CU45" s="619"/>
      <c r="CV45" s="619"/>
      <c r="CW45" s="619"/>
      <c r="CX45" s="619"/>
      <c r="CY45" s="620"/>
      <c r="CZ45" s="612">
        <v>3.3</v>
      </c>
      <c r="DA45" s="621"/>
      <c r="DB45" s="621"/>
      <c r="DC45" s="622"/>
      <c r="DD45" s="615">
        <v>20006</v>
      </c>
      <c r="DE45" s="619"/>
      <c r="DF45" s="619"/>
      <c r="DG45" s="619"/>
      <c r="DH45" s="619"/>
      <c r="DI45" s="619"/>
      <c r="DJ45" s="619"/>
      <c r="DK45" s="620"/>
      <c r="DL45" s="616"/>
      <c r="DM45" s="617"/>
      <c r="DN45" s="617"/>
      <c r="DO45" s="617"/>
      <c r="DP45" s="617"/>
      <c r="DQ45" s="617"/>
      <c r="DR45" s="617"/>
      <c r="DS45" s="617"/>
      <c r="DT45" s="617"/>
      <c r="DU45" s="617"/>
      <c r="DV45" s="618"/>
      <c r="DW45" s="602"/>
      <c r="DX45" s="603"/>
      <c r="DY45" s="603"/>
      <c r="DZ45" s="603"/>
      <c r="EA45" s="603"/>
      <c r="EB45" s="603"/>
      <c r="EC45" s="604"/>
    </row>
    <row r="46" spans="2:133" ht="11.25" customHeight="1" x14ac:dyDescent="0.2">
      <c r="B46" s="205" t="s">
        <v>361</v>
      </c>
      <c r="CD46" s="631"/>
      <c r="CE46" s="632"/>
      <c r="CF46" s="606" t="s">
        <v>362</v>
      </c>
      <c r="CG46" s="607"/>
      <c r="CH46" s="607"/>
      <c r="CI46" s="607"/>
      <c r="CJ46" s="607"/>
      <c r="CK46" s="607"/>
      <c r="CL46" s="607"/>
      <c r="CM46" s="607"/>
      <c r="CN46" s="607"/>
      <c r="CO46" s="607"/>
      <c r="CP46" s="607"/>
      <c r="CQ46" s="608"/>
      <c r="CR46" s="609">
        <v>985932</v>
      </c>
      <c r="CS46" s="610"/>
      <c r="CT46" s="610"/>
      <c r="CU46" s="610"/>
      <c r="CV46" s="610"/>
      <c r="CW46" s="610"/>
      <c r="CX46" s="610"/>
      <c r="CY46" s="611"/>
      <c r="CZ46" s="612">
        <v>7.6</v>
      </c>
      <c r="DA46" s="613"/>
      <c r="DB46" s="613"/>
      <c r="DC46" s="614"/>
      <c r="DD46" s="615">
        <v>207252</v>
      </c>
      <c r="DE46" s="610"/>
      <c r="DF46" s="610"/>
      <c r="DG46" s="610"/>
      <c r="DH46" s="610"/>
      <c r="DI46" s="610"/>
      <c r="DJ46" s="610"/>
      <c r="DK46" s="611"/>
      <c r="DL46" s="616"/>
      <c r="DM46" s="617"/>
      <c r="DN46" s="617"/>
      <c r="DO46" s="617"/>
      <c r="DP46" s="617"/>
      <c r="DQ46" s="617"/>
      <c r="DR46" s="617"/>
      <c r="DS46" s="617"/>
      <c r="DT46" s="617"/>
      <c r="DU46" s="617"/>
      <c r="DV46" s="618"/>
      <c r="DW46" s="602"/>
      <c r="DX46" s="603"/>
      <c r="DY46" s="603"/>
      <c r="DZ46" s="603"/>
      <c r="EA46" s="603"/>
      <c r="EB46" s="603"/>
      <c r="EC46" s="604"/>
    </row>
    <row r="47" spans="2:133" ht="11.25" customHeight="1" x14ac:dyDescent="0.2">
      <c r="B47" s="605" t="s">
        <v>363</v>
      </c>
      <c r="C47" s="605"/>
      <c r="D47" s="605"/>
      <c r="E47" s="605"/>
      <c r="F47" s="605"/>
      <c r="G47" s="605"/>
      <c r="H47" s="605"/>
      <c r="I47" s="605"/>
      <c r="J47" s="605"/>
      <c r="K47" s="605"/>
      <c r="L47" s="605"/>
      <c r="M47" s="605"/>
      <c r="N47" s="605"/>
      <c r="O47" s="605"/>
      <c r="P47" s="605"/>
      <c r="Q47" s="605"/>
      <c r="R47" s="605"/>
      <c r="S47" s="605"/>
      <c r="T47" s="605"/>
      <c r="U47" s="605"/>
      <c r="V47" s="605"/>
      <c r="W47" s="605"/>
      <c r="X47" s="605"/>
      <c r="Y47" s="605"/>
      <c r="Z47" s="605"/>
      <c r="AA47" s="605"/>
      <c r="AB47" s="605"/>
      <c r="AC47" s="605"/>
      <c r="AD47" s="605"/>
      <c r="AE47" s="605"/>
      <c r="AF47" s="605"/>
      <c r="AG47" s="605"/>
      <c r="AH47" s="605"/>
      <c r="AI47" s="605"/>
      <c r="AJ47" s="605"/>
      <c r="AK47" s="605"/>
      <c r="AL47" s="605"/>
      <c r="AM47" s="605"/>
      <c r="AN47" s="605"/>
      <c r="AO47" s="605"/>
      <c r="AP47" s="605"/>
      <c r="AQ47" s="605"/>
      <c r="AR47" s="605"/>
      <c r="AS47" s="605"/>
      <c r="AT47" s="605"/>
      <c r="AU47" s="605"/>
      <c r="AV47" s="605"/>
      <c r="AW47" s="605"/>
      <c r="AX47" s="605"/>
      <c r="AY47" s="605"/>
      <c r="AZ47" s="605"/>
      <c r="BA47" s="605"/>
      <c r="BB47" s="605"/>
      <c r="BC47" s="605"/>
      <c r="BD47" s="605"/>
      <c r="BE47" s="605"/>
      <c r="BF47" s="605"/>
      <c r="BG47" s="605"/>
      <c r="BH47" s="605"/>
      <c r="BI47" s="605"/>
      <c r="BJ47" s="605"/>
      <c r="BK47" s="605"/>
      <c r="BL47" s="605"/>
      <c r="BM47" s="605"/>
      <c r="BN47" s="605"/>
      <c r="BO47" s="605"/>
      <c r="BP47" s="605"/>
      <c r="BQ47" s="605"/>
      <c r="BR47" s="605"/>
      <c r="BS47" s="605"/>
      <c r="BT47" s="605"/>
      <c r="BU47" s="605"/>
      <c r="BV47" s="605"/>
      <c r="BW47" s="605"/>
      <c r="BX47" s="605"/>
      <c r="BY47" s="605"/>
      <c r="BZ47" s="605"/>
      <c r="CA47" s="605"/>
      <c r="CB47" s="605"/>
      <c r="CD47" s="631"/>
      <c r="CE47" s="632"/>
      <c r="CF47" s="606" t="s">
        <v>364</v>
      </c>
      <c r="CG47" s="607"/>
      <c r="CH47" s="607"/>
      <c r="CI47" s="607"/>
      <c r="CJ47" s="607"/>
      <c r="CK47" s="607"/>
      <c r="CL47" s="607"/>
      <c r="CM47" s="607"/>
      <c r="CN47" s="607"/>
      <c r="CO47" s="607"/>
      <c r="CP47" s="607"/>
      <c r="CQ47" s="608"/>
      <c r="CR47" s="609" t="s">
        <v>126</v>
      </c>
      <c r="CS47" s="619"/>
      <c r="CT47" s="619"/>
      <c r="CU47" s="619"/>
      <c r="CV47" s="619"/>
      <c r="CW47" s="619"/>
      <c r="CX47" s="619"/>
      <c r="CY47" s="620"/>
      <c r="CZ47" s="612" t="s">
        <v>126</v>
      </c>
      <c r="DA47" s="621"/>
      <c r="DB47" s="621"/>
      <c r="DC47" s="622"/>
      <c r="DD47" s="615" t="s">
        <v>126</v>
      </c>
      <c r="DE47" s="619"/>
      <c r="DF47" s="619"/>
      <c r="DG47" s="619"/>
      <c r="DH47" s="619"/>
      <c r="DI47" s="619"/>
      <c r="DJ47" s="619"/>
      <c r="DK47" s="620"/>
      <c r="DL47" s="616"/>
      <c r="DM47" s="617"/>
      <c r="DN47" s="617"/>
      <c r="DO47" s="617"/>
      <c r="DP47" s="617"/>
      <c r="DQ47" s="617"/>
      <c r="DR47" s="617"/>
      <c r="DS47" s="617"/>
      <c r="DT47" s="617"/>
      <c r="DU47" s="617"/>
      <c r="DV47" s="618"/>
      <c r="DW47" s="602"/>
      <c r="DX47" s="603"/>
      <c r="DY47" s="603"/>
      <c r="DZ47" s="603"/>
      <c r="EA47" s="603"/>
      <c r="EB47" s="603"/>
      <c r="EC47" s="604"/>
    </row>
    <row r="48" spans="2:133" ht="10.8" x14ac:dyDescent="0.2">
      <c r="B48" s="605" t="s">
        <v>365</v>
      </c>
      <c r="C48" s="605"/>
      <c r="D48" s="605"/>
      <c r="E48" s="605"/>
      <c r="F48" s="605"/>
      <c r="G48" s="605"/>
      <c r="H48" s="605"/>
      <c r="I48" s="605"/>
      <c r="J48" s="605"/>
      <c r="K48" s="605"/>
      <c r="L48" s="605"/>
      <c r="M48" s="605"/>
      <c r="N48" s="605"/>
      <c r="O48" s="605"/>
      <c r="P48" s="605"/>
      <c r="Q48" s="605"/>
      <c r="R48" s="605"/>
      <c r="S48" s="605"/>
      <c r="T48" s="605"/>
      <c r="U48" s="605"/>
      <c r="V48" s="605"/>
      <c r="W48" s="605"/>
      <c r="X48" s="605"/>
      <c r="Y48" s="605"/>
      <c r="Z48" s="605"/>
      <c r="AA48" s="605"/>
      <c r="AB48" s="605"/>
      <c r="AC48" s="605"/>
      <c r="AD48" s="605"/>
      <c r="AE48" s="605"/>
      <c r="AF48" s="605"/>
      <c r="AG48" s="605"/>
      <c r="AH48" s="605"/>
      <c r="AI48" s="605"/>
      <c r="AJ48" s="605"/>
      <c r="AK48" s="605"/>
      <c r="AL48" s="605"/>
      <c r="AM48" s="605"/>
      <c r="AN48" s="605"/>
      <c r="AO48" s="605"/>
      <c r="AP48" s="605"/>
      <c r="AQ48" s="605"/>
      <c r="AR48" s="605"/>
      <c r="AS48" s="605"/>
      <c r="AT48" s="605"/>
      <c r="AU48" s="605"/>
      <c r="AV48" s="605"/>
      <c r="AW48" s="605"/>
      <c r="AX48" s="605"/>
      <c r="AY48" s="605"/>
      <c r="AZ48" s="605"/>
      <c r="BA48" s="605"/>
      <c r="BB48" s="605"/>
      <c r="BC48" s="605"/>
      <c r="BD48" s="605"/>
      <c r="BE48" s="605"/>
      <c r="BF48" s="605"/>
      <c r="BG48" s="605"/>
      <c r="BH48" s="605"/>
      <c r="BI48" s="605"/>
      <c r="BJ48" s="605"/>
      <c r="BK48" s="605"/>
      <c r="BL48" s="605"/>
      <c r="BM48" s="605"/>
      <c r="BN48" s="605"/>
      <c r="BO48" s="605"/>
      <c r="BP48" s="605"/>
      <c r="BQ48" s="605"/>
      <c r="BR48" s="605"/>
      <c r="BS48" s="605"/>
      <c r="BT48" s="605"/>
      <c r="BU48" s="605"/>
      <c r="BV48" s="605"/>
      <c r="BW48" s="605"/>
      <c r="BX48" s="605"/>
      <c r="BY48" s="605"/>
      <c r="BZ48" s="605"/>
      <c r="CA48" s="605"/>
      <c r="CB48" s="605"/>
      <c r="CD48" s="633"/>
      <c r="CE48" s="634"/>
      <c r="CF48" s="606" t="s">
        <v>366</v>
      </c>
      <c r="CG48" s="607"/>
      <c r="CH48" s="607"/>
      <c r="CI48" s="607"/>
      <c r="CJ48" s="607"/>
      <c r="CK48" s="607"/>
      <c r="CL48" s="607"/>
      <c r="CM48" s="607"/>
      <c r="CN48" s="607"/>
      <c r="CO48" s="607"/>
      <c r="CP48" s="607"/>
      <c r="CQ48" s="608"/>
      <c r="CR48" s="609" t="s">
        <v>126</v>
      </c>
      <c r="CS48" s="610"/>
      <c r="CT48" s="610"/>
      <c r="CU48" s="610"/>
      <c r="CV48" s="610"/>
      <c r="CW48" s="610"/>
      <c r="CX48" s="610"/>
      <c r="CY48" s="611"/>
      <c r="CZ48" s="612" t="s">
        <v>126</v>
      </c>
      <c r="DA48" s="613"/>
      <c r="DB48" s="613"/>
      <c r="DC48" s="614"/>
      <c r="DD48" s="615" t="s">
        <v>126</v>
      </c>
      <c r="DE48" s="610"/>
      <c r="DF48" s="610"/>
      <c r="DG48" s="610"/>
      <c r="DH48" s="610"/>
      <c r="DI48" s="610"/>
      <c r="DJ48" s="610"/>
      <c r="DK48" s="611"/>
      <c r="DL48" s="616"/>
      <c r="DM48" s="617"/>
      <c r="DN48" s="617"/>
      <c r="DO48" s="617"/>
      <c r="DP48" s="617"/>
      <c r="DQ48" s="617"/>
      <c r="DR48" s="617"/>
      <c r="DS48" s="617"/>
      <c r="DT48" s="617"/>
      <c r="DU48" s="617"/>
      <c r="DV48" s="618"/>
      <c r="DW48" s="602"/>
      <c r="DX48" s="603"/>
      <c r="DY48" s="603"/>
      <c r="DZ48" s="603"/>
      <c r="EA48" s="603"/>
      <c r="EB48" s="603"/>
      <c r="EC48" s="604"/>
    </row>
    <row r="49" spans="2:133" ht="11.25" customHeight="1" x14ac:dyDescent="0.2">
      <c r="B49" s="344"/>
      <c r="CD49" s="586" t="s">
        <v>367</v>
      </c>
      <c r="CE49" s="587"/>
      <c r="CF49" s="587"/>
      <c r="CG49" s="587"/>
      <c r="CH49" s="587"/>
      <c r="CI49" s="587"/>
      <c r="CJ49" s="587"/>
      <c r="CK49" s="587"/>
      <c r="CL49" s="587"/>
      <c r="CM49" s="587"/>
      <c r="CN49" s="587"/>
      <c r="CO49" s="587"/>
      <c r="CP49" s="587"/>
      <c r="CQ49" s="588"/>
      <c r="CR49" s="589">
        <v>12994132</v>
      </c>
      <c r="CS49" s="590"/>
      <c r="CT49" s="590"/>
      <c r="CU49" s="590"/>
      <c r="CV49" s="590"/>
      <c r="CW49" s="590"/>
      <c r="CX49" s="590"/>
      <c r="CY49" s="591"/>
      <c r="CZ49" s="592">
        <v>100</v>
      </c>
      <c r="DA49" s="593"/>
      <c r="DB49" s="593"/>
      <c r="DC49" s="594"/>
      <c r="DD49" s="595">
        <v>8347151</v>
      </c>
      <c r="DE49" s="590"/>
      <c r="DF49" s="590"/>
      <c r="DG49" s="590"/>
      <c r="DH49" s="590"/>
      <c r="DI49" s="590"/>
      <c r="DJ49" s="590"/>
      <c r="DK49" s="591"/>
      <c r="DL49" s="596"/>
      <c r="DM49" s="597"/>
      <c r="DN49" s="597"/>
      <c r="DO49" s="597"/>
      <c r="DP49" s="597"/>
      <c r="DQ49" s="597"/>
      <c r="DR49" s="597"/>
      <c r="DS49" s="597"/>
      <c r="DT49" s="597"/>
      <c r="DU49" s="597"/>
      <c r="DV49" s="598"/>
      <c r="DW49" s="599"/>
      <c r="DX49" s="600"/>
      <c r="DY49" s="600"/>
      <c r="DZ49" s="600"/>
      <c r="EA49" s="600"/>
      <c r="EB49" s="600"/>
      <c r="EC49" s="601"/>
    </row>
    <row r="50" spans="2:133" ht="10.8" hidden="1" x14ac:dyDescent="0.2">
      <c r="B50" s="344"/>
    </row>
  </sheetData>
  <sheetProtection algorithmName="SHA-512" hashValue="tbV0+MAja60/qc2NafbRd1JOEEuLXNERi+Ch0BylXL5kcqFsGnX5sQTv7Uis1+tl0fD0iS1aeJk4H+PSDsgsTw==" saltValue="OKrjVnqKr5w5xcO/P8bTfQ==" spinCount="100000"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5:CQ25"/>
    <mergeCell ref="CR25:CY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BG35:CB35"/>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Z42:AC42"/>
    <mergeCell ref="AD42:AK42"/>
    <mergeCell ref="AL42:AO42"/>
    <mergeCell ref="AQ42:A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pageSetup paperSize="9"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70" zoomScaleSheetLayoutView="70" workbookViewId="0"/>
  </sheetViews>
  <sheetFormatPr defaultColWidth="0" defaultRowHeight="13.2" zeroHeight="1" x14ac:dyDescent="0.2"/>
  <cols>
    <col min="1" max="130" width="2.77734375" style="217" customWidth="1"/>
    <col min="131" max="131" width="1.6640625" style="217" customWidth="1"/>
    <col min="132" max="16384" width="9" style="217" hidden="1"/>
  </cols>
  <sheetData>
    <row r="1" spans="1:131" ht="11.25" customHeight="1" thickBot="1" x14ac:dyDescent="0.25">
      <c r="A1" s="213"/>
      <c r="B1" s="213"/>
      <c r="C1" s="213"/>
      <c r="D1" s="213"/>
      <c r="E1" s="213"/>
      <c r="F1" s="213"/>
      <c r="G1" s="213"/>
      <c r="H1" s="213"/>
      <c r="I1" s="213"/>
      <c r="J1" s="213"/>
      <c r="K1" s="213"/>
      <c r="L1" s="213"/>
      <c r="M1" s="213"/>
      <c r="N1" s="214"/>
      <c r="O1" s="214"/>
      <c r="P1" s="214"/>
      <c r="Q1" s="214"/>
      <c r="R1" s="214"/>
      <c r="S1" s="214"/>
      <c r="T1" s="214"/>
      <c r="U1" s="214"/>
      <c r="V1" s="214"/>
      <c r="W1" s="214"/>
      <c r="X1" s="214"/>
      <c r="Y1" s="214"/>
      <c r="Z1" s="214"/>
      <c r="AA1" s="214"/>
      <c r="AB1" s="214"/>
      <c r="AC1" s="214"/>
      <c r="AD1" s="214"/>
      <c r="AE1" s="214"/>
      <c r="AF1" s="214"/>
      <c r="AG1" s="214"/>
      <c r="AH1" s="214"/>
      <c r="AI1" s="214"/>
      <c r="AJ1" s="214"/>
      <c r="AK1" s="214"/>
      <c r="AL1" s="214"/>
      <c r="AM1" s="214"/>
      <c r="AN1" s="214"/>
      <c r="AO1" s="214"/>
      <c r="AP1" s="214"/>
      <c r="AQ1" s="214"/>
      <c r="AR1" s="214"/>
      <c r="AS1" s="214"/>
      <c r="AT1" s="214"/>
      <c r="AU1" s="214"/>
      <c r="AV1" s="214"/>
      <c r="AW1" s="214"/>
      <c r="AX1" s="214"/>
      <c r="AY1" s="214"/>
      <c r="AZ1" s="214"/>
      <c r="BA1" s="214"/>
      <c r="BB1" s="214"/>
      <c r="BC1" s="214"/>
      <c r="BD1" s="214"/>
      <c r="BE1" s="214"/>
      <c r="BF1" s="214"/>
      <c r="BG1" s="214"/>
      <c r="BH1" s="214"/>
      <c r="BI1" s="214"/>
      <c r="BJ1" s="214"/>
      <c r="BK1" s="214"/>
      <c r="BL1" s="214"/>
      <c r="BM1" s="214"/>
      <c r="BN1" s="214"/>
      <c r="BO1" s="214"/>
      <c r="BP1" s="214"/>
      <c r="BQ1" s="214"/>
      <c r="BR1" s="214"/>
      <c r="BS1" s="214"/>
      <c r="BT1" s="214"/>
      <c r="BU1" s="214"/>
      <c r="BV1" s="214"/>
      <c r="BW1" s="214"/>
      <c r="BX1" s="214"/>
      <c r="BY1" s="214"/>
      <c r="BZ1" s="214"/>
      <c r="CA1" s="214"/>
      <c r="CB1" s="214"/>
      <c r="CC1" s="214"/>
      <c r="CD1" s="214"/>
      <c r="CE1" s="214"/>
      <c r="CF1" s="214"/>
      <c r="CG1" s="214"/>
      <c r="CH1" s="214"/>
      <c r="CI1" s="214"/>
      <c r="CJ1" s="214"/>
      <c r="CK1" s="214"/>
      <c r="CL1" s="214"/>
      <c r="CM1" s="214"/>
      <c r="CN1" s="214"/>
      <c r="CO1" s="214"/>
      <c r="CP1" s="214"/>
      <c r="CQ1" s="214"/>
      <c r="CR1" s="214"/>
      <c r="CS1" s="214"/>
      <c r="CT1" s="214"/>
      <c r="CU1" s="214"/>
      <c r="CV1" s="214"/>
      <c r="CW1" s="214"/>
      <c r="CX1" s="214"/>
      <c r="CY1" s="214"/>
      <c r="CZ1" s="214"/>
      <c r="DA1" s="214"/>
      <c r="DB1" s="214"/>
      <c r="DC1" s="214"/>
      <c r="DD1" s="214"/>
      <c r="DE1" s="214"/>
      <c r="DF1" s="214"/>
      <c r="DG1" s="214"/>
      <c r="DH1" s="214"/>
      <c r="DI1" s="214"/>
      <c r="DJ1" s="214"/>
      <c r="DK1" s="214"/>
      <c r="DL1" s="214"/>
      <c r="DM1" s="214"/>
      <c r="DN1" s="214"/>
      <c r="DO1" s="214"/>
      <c r="DP1" s="214"/>
      <c r="DQ1" s="215"/>
      <c r="DR1" s="215"/>
      <c r="DS1" s="215"/>
      <c r="DT1" s="215"/>
      <c r="DU1" s="215"/>
      <c r="DV1" s="215"/>
      <c r="DW1" s="215"/>
      <c r="DX1" s="215"/>
      <c r="DY1" s="215"/>
      <c r="DZ1" s="215"/>
      <c r="EA1" s="216"/>
    </row>
    <row r="2" spans="1:131" ht="26.25" customHeight="1" thickBot="1" x14ac:dyDescent="0.25">
      <c r="A2" s="1073" t="s">
        <v>368</v>
      </c>
      <c r="B2" s="1073"/>
      <c r="C2" s="1073"/>
      <c r="D2" s="1073"/>
      <c r="E2" s="1073"/>
      <c r="F2" s="1073"/>
      <c r="G2" s="1073"/>
      <c r="H2" s="1073"/>
      <c r="I2" s="1073"/>
      <c r="J2" s="1073"/>
      <c r="K2" s="1073"/>
      <c r="L2" s="1073"/>
      <c r="M2" s="1073"/>
      <c r="N2" s="1073"/>
      <c r="O2" s="1073"/>
      <c r="P2" s="1073"/>
      <c r="Q2" s="1073"/>
      <c r="R2" s="1073"/>
      <c r="S2" s="1073"/>
      <c r="T2" s="1073"/>
      <c r="U2" s="1073"/>
      <c r="V2" s="1073"/>
      <c r="W2" s="1073"/>
      <c r="X2" s="1073"/>
      <c r="Y2" s="1073"/>
      <c r="Z2" s="1073"/>
      <c r="AA2" s="1073"/>
      <c r="AB2" s="1073"/>
      <c r="AC2" s="1073"/>
      <c r="AD2" s="1073"/>
      <c r="AE2" s="1073"/>
      <c r="AF2" s="1073"/>
      <c r="AG2" s="1073"/>
      <c r="AH2" s="1073"/>
      <c r="AI2" s="1073"/>
      <c r="AJ2" s="1073"/>
      <c r="AK2" s="1073"/>
      <c r="AL2" s="1073"/>
      <c r="AM2" s="1073"/>
      <c r="AN2" s="1073"/>
      <c r="AO2" s="1073"/>
      <c r="AP2" s="1073"/>
      <c r="AQ2" s="1073"/>
      <c r="AR2" s="1073"/>
      <c r="AS2" s="1073"/>
      <c r="AT2" s="1073"/>
      <c r="AU2" s="1073"/>
      <c r="AV2" s="1073"/>
      <c r="AW2" s="1073"/>
      <c r="AX2" s="1073"/>
      <c r="AY2" s="1073"/>
      <c r="AZ2" s="1073"/>
      <c r="BA2" s="1073"/>
      <c r="BB2" s="1073"/>
      <c r="BC2" s="1073"/>
      <c r="BD2" s="1073"/>
      <c r="BE2" s="1073"/>
      <c r="BF2" s="1073"/>
      <c r="BG2" s="1073"/>
      <c r="BH2" s="1073"/>
      <c r="BI2" s="1073"/>
      <c r="BJ2" s="214"/>
      <c r="BK2" s="214"/>
      <c r="BL2" s="214"/>
      <c r="BM2" s="214"/>
      <c r="BN2" s="214"/>
      <c r="BO2" s="214"/>
      <c r="BP2" s="214"/>
      <c r="BQ2" s="214"/>
      <c r="BR2" s="214"/>
      <c r="BS2" s="214"/>
      <c r="BT2" s="214"/>
      <c r="BU2" s="214"/>
      <c r="BV2" s="214"/>
      <c r="BW2" s="214"/>
      <c r="BX2" s="214"/>
      <c r="BY2" s="214"/>
      <c r="BZ2" s="214"/>
      <c r="CA2" s="214"/>
      <c r="CB2" s="214"/>
      <c r="CC2" s="214"/>
      <c r="CD2" s="214"/>
      <c r="CE2" s="214"/>
      <c r="CF2" s="214"/>
      <c r="CG2" s="214"/>
      <c r="CH2" s="214"/>
      <c r="CI2" s="214"/>
      <c r="CJ2" s="214"/>
      <c r="CK2" s="214"/>
      <c r="CL2" s="214"/>
      <c r="CM2" s="214"/>
      <c r="CN2" s="214"/>
      <c r="CO2" s="214"/>
      <c r="CP2" s="214"/>
      <c r="CQ2" s="214"/>
      <c r="CR2" s="214"/>
      <c r="CS2" s="214"/>
      <c r="CT2" s="214"/>
      <c r="CU2" s="214"/>
      <c r="CV2" s="214"/>
      <c r="CW2" s="214"/>
      <c r="CX2" s="214"/>
      <c r="CY2" s="214"/>
      <c r="CZ2" s="214"/>
      <c r="DA2" s="214"/>
      <c r="DB2" s="214"/>
      <c r="DC2" s="214"/>
      <c r="DD2" s="214"/>
      <c r="DE2" s="214"/>
      <c r="DF2" s="214"/>
      <c r="DG2" s="214"/>
      <c r="DH2" s="214"/>
      <c r="DI2" s="214"/>
      <c r="DJ2" s="1074" t="s">
        <v>369</v>
      </c>
      <c r="DK2" s="1075"/>
      <c r="DL2" s="1075"/>
      <c r="DM2" s="1075"/>
      <c r="DN2" s="1075"/>
      <c r="DO2" s="1076"/>
      <c r="DP2" s="214"/>
      <c r="DQ2" s="1074" t="s">
        <v>370</v>
      </c>
      <c r="DR2" s="1075"/>
      <c r="DS2" s="1075"/>
      <c r="DT2" s="1075"/>
      <c r="DU2" s="1075"/>
      <c r="DV2" s="1075"/>
      <c r="DW2" s="1075"/>
      <c r="DX2" s="1075"/>
      <c r="DY2" s="1075"/>
      <c r="DZ2" s="1076"/>
      <c r="EA2" s="216"/>
    </row>
    <row r="3" spans="1:131" ht="11.25" customHeight="1" x14ac:dyDescent="0.2">
      <c r="A3" s="214"/>
      <c r="B3" s="214"/>
      <c r="C3" s="214"/>
      <c r="D3" s="214"/>
      <c r="E3" s="214"/>
      <c r="F3" s="214"/>
      <c r="G3" s="214"/>
      <c r="H3" s="214"/>
      <c r="I3" s="214"/>
      <c r="J3" s="214"/>
      <c r="K3" s="214"/>
      <c r="L3" s="214"/>
      <c r="M3" s="214"/>
      <c r="N3" s="214"/>
      <c r="O3" s="214"/>
      <c r="P3" s="214"/>
      <c r="Q3" s="214"/>
      <c r="R3" s="214"/>
      <c r="S3" s="214"/>
      <c r="T3" s="214"/>
      <c r="U3" s="214"/>
      <c r="V3" s="214"/>
      <c r="W3" s="214"/>
      <c r="X3" s="214"/>
      <c r="Y3" s="214"/>
      <c r="Z3" s="214"/>
      <c r="AA3" s="214"/>
      <c r="AB3" s="214"/>
      <c r="AC3" s="214"/>
      <c r="AD3" s="214"/>
      <c r="AE3" s="214"/>
      <c r="AF3" s="214"/>
      <c r="AG3" s="214"/>
      <c r="AH3" s="214"/>
      <c r="AI3" s="214"/>
      <c r="AJ3" s="214"/>
      <c r="AK3" s="214"/>
      <c r="AL3" s="214"/>
      <c r="AM3" s="214"/>
      <c r="AN3" s="214"/>
      <c r="AO3" s="214"/>
      <c r="AP3" s="214"/>
      <c r="AQ3" s="214"/>
      <c r="AR3" s="214"/>
      <c r="AS3" s="214"/>
      <c r="AT3" s="214"/>
      <c r="AU3" s="214"/>
      <c r="AV3" s="214"/>
      <c r="AW3" s="214"/>
      <c r="AX3" s="214"/>
      <c r="AY3" s="214"/>
      <c r="AZ3" s="214"/>
      <c r="BA3" s="214"/>
      <c r="BB3" s="214"/>
      <c r="BC3" s="214"/>
      <c r="BD3" s="214"/>
      <c r="BE3" s="214"/>
      <c r="BF3" s="214"/>
      <c r="BG3" s="214"/>
      <c r="BH3" s="214"/>
      <c r="BI3" s="214"/>
      <c r="BJ3" s="214"/>
      <c r="BK3" s="214"/>
      <c r="BL3" s="214"/>
      <c r="BM3" s="214"/>
      <c r="BN3" s="214"/>
      <c r="BO3" s="214"/>
      <c r="BP3" s="214"/>
      <c r="BQ3" s="214"/>
      <c r="BR3" s="214"/>
      <c r="BS3" s="214"/>
      <c r="BT3" s="214"/>
      <c r="BU3" s="214"/>
      <c r="BV3" s="214"/>
      <c r="BW3" s="214"/>
      <c r="BX3" s="214"/>
      <c r="BY3" s="214"/>
      <c r="BZ3" s="214"/>
      <c r="CA3" s="214"/>
      <c r="CB3" s="214"/>
      <c r="CC3" s="214"/>
      <c r="CD3" s="214"/>
      <c r="CE3" s="214"/>
      <c r="CF3" s="214"/>
      <c r="CG3" s="214"/>
      <c r="CH3" s="214"/>
      <c r="CI3" s="214"/>
      <c r="CJ3" s="214"/>
      <c r="CK3" s="214"/>
      <c r="CL3" s="214"/>
      <c r="CM3" s="214"/>
      <c r="CN3" s="214"/>
      <c r="CO3" s="214"/>
      <c r="CP3" s="214"/>
      <c r="CQ3" s="214"/>
      <c r="CR3" s="214"/>
      <c r="CS3" s="214"/>
      <c r="CT3" s="214"/>
      <c r="CU3" s="214"/>
      <c r="CV3" s="214"/>
      <c r="CW3" s="214"/>
      <c r="CX3" s="214"/>
      <c r="CY3" s="214"/>
      <c r="CZ3" s="214"/>
      <c r="DA3" s="214"/>
      <c r="DB3" s="214"/>
      <c r="DC3" s="214"/>
      <c r="DD3" s="214"/>
      <c r="DE3" s="214"/>
      <c r="DF3" s="214"/>
      <c r="DG3" s="214"/>
      <c r="DH3" s="214"/>
      <c r="DI3" s="214"/>
      <c r="DJ3" s="214"/>
      <c r="DK3" s="214"/>
      <c r="DL3" s="214"/>
      <c r="DM3" s="214"/>
      <c r="DN3" s="214"/>
      <c r="DO3" s="214"/>
      <c r="DP3" s="214"/>
      <c r="DQ3" s="214"/>
      <c r="DR3" s="214"/>
      <c r="DS3" s="214"/>
      <c r="DT3" s="214"/>
      <c r="DU3" s="214"/>
      <c r="DV3" s="214"/>
      <c r="DW3" s="214"/>
      <c r="DX3" s="214"/>
      <c r="DY3" s="214"/>
      <c r="DZ3" s="214"/>
      <c r="EA3" s="216"/>
    </row>
    <row r="4" spans="1:131" s="221" customFormat="1" ht="26.25" customHeight="1" thickBot="1" x14ac:dyDescent="0.25">
      <c r="A4" s="1042" t="s">
        <v>371</v>
      </c>
      <c r="B4" s="1042"/>
      <c r="C4" s="1042"/>
      <c r="D4" s="1042"/>
      <c r="E4" s="1042"/>
      <c r="F4" s="1042"/>
      <c r="G4" s="1042"/>
      <c r="H4" s="1042"/>
      <c r="I4" s="1042"/>
      <c r="J4" s="1042"/>
      <c r="K4" s="1042"/>
      <c r="L4" s="1042"/>
      <c r="M4" s="1042"/>
      <c r="N4" s="1042"/>
      <c r="O4" s="1042"/>
      <c r="P4" s="1042"/>
      <c r="Q4" s="1042"/>
      <c r="R4" s="1042"/>
      <c r="S4" s="1042"/>
      <c r="T4" s="1042"/>
      <c r="U4" s="1042"/>
      <c r="V4" s="1042"/>
      <c r="W4" s="1042"/>
      <c r="X4" s="1042"/>
      <c r="Y4" s="1042"/>
      <c r="Z4" s="1042"/>
      <c r="AA4" s="1042"/>
      <c r="AB4" s="1042"/>
      <c r="AC4" s="1042"/>
      <c r="AD4" s="1042"/>
      <c r="AE4" s="1042"/>
      <c r="AF4" s="1042"/>
      <c r="AG4" s="1042"/>
      <c r="AH4" s="1042"/>
      <c r="AI4" s="1042"/>
      <c r="AJ4" s="1042"/>
      <c r="AK4" s="1042"/>
      <c r="AL4" s="1042"/>
      <c r="AM4" s="1042"/>
      <c r="AN4" s="1042"/>
      <c r="AO4" s="1042"/>
      <c r="AP4" s="1042"/>
      <c r="AQ4" s="1042"/>
      <c r="AR4" s="1042"/>
      <c r="AS4" s="1042"/>
      <c r="AT4" s="1042"/>
      <c r="AU4" s="1042"/>
      <c r="AV4" s="1042"/>
      <c r="AW4" s="1042"/>
      <c r="AX4" s="1042"/>
      <c r="AY4" s="1042"/>
      <c r="AZ4" s="218"/>
      <c r="BA4" s="218"/>
      <c r="BB4" s="218"/>
      <c r="BC4" s="218"/>
      <c r="BD4" s="218"/>
      <c r="BE4" s="219"/>
      <c r="BF4" s="219"/>
      <c r="BG4" s="219"/>
      <c r="BH4" s="219"/>
      <c r="BI4" s="219"/>
      <c r="BJ4" s="219"/>
      <c r="BK4" s="219"/>
      <c r="BL4" s="219"/>
      <c r="BM4" s="219"/>
      <c r="BN4" s="219"/>
      <c r="BO4" s="219"/>
      <c r="BP4" s="219"/>
      <c r="BQ4" s="713" t="s">
        <v>372</v>
      </c>
      <c r="BR4" s="713"/>
      <c r="BS4" s="713"/>
      <c r="BT4" s="713"/>
      <c r="BU4" s="713"/>
      <c r="BV4" s="713"/>
      <c r="BW4" s="713"/>
      <c r="BX4" s="713"/>
      <c r="BY4" s="713"/>
      <c r="BZ4" s="713"/>
      <c r="CA4" s="713"/>
      <c r="CB4" s="713"/>
      <c r="CC4" s="713"/>
      <c r="CD4" s="713"/>
      <c r="CE4" s="713"/>
      <c r="CF4" s="713"/>
      <c r="CG4" s="713"/>
      <c r="CH4" s="713"/>
      <c r="CI4" s="713"/>
      <c r="CJ4" s="713"/>
      <c r="CK4" s="713"/>
      <c r="CL4" s="713"/>
      <c r="CM4" s="713"/>
      <c r="CN4" s="713"/>
      <c r="CO4" s="713"/>
      <c r="CP4" s="713"/>
      <c r="CQ4" s="713"/>
      <c r="CR4" s="713"/>
      <c r="CS4" s="713"/>
      <c r="CT4" s="713"/>
      <c r="CU4" s="713"/>
      <c r="CV4" s="713"/>
      <c r="CW4" s="713"/>
      <c r="CX4" s="713"/>
      <c r="CY4" s="713"/>
      <c r="CZ4" s="713"/>
      <c r="DA4" s="713"/>
      <c r="DB4" s="713"/>
      <c r="DC4" s="713"/>
      <c r="DD4" s="713"/>
      <c r="DE4" s="713"/>
      <c r="DF4" s="713"/>
      <c r="DG4" s="713"/>
      <c r="DH4" s="713"/>
      <c r="DI4" s="713"/>
      <c r="DJ4" s="713"/>
      <c r="DK4" s="713"/>
      <c r="DL4" s="713"/>
      <c r="DM4" s="713"/>
      <c r="DN4" s="713"/>
      <c r="DO4" s="713"/>
      <c r="DP4" s="713"/>
      <c r="DQ4" s="713"/>
      <c r="DR4" s="713"/>
      <c r="DS4" s="713"/>
      <c r="DT4" s="713"/>
      <c r="DU4" s="713"/>
      <c r="DV4" s="713"/>
      <c r="DW4" s="713"/>
      <c r="DX4" s="713"/>
      <c r="DY4" s="713"/>
      <c r="DZ4" s="713"/>
      <c r="EA4" s="220"/>
    </row>
    <row r="5" spans="1:131" s="221" customFormat="1" ht="26.25" customHeight="1" x14ac:dyDescent="0.2">
      <c r="A5" s="978" t="s">
        <v>373</v>
      </c>
      <c r="B5" s="979"/>
      <c r="C5" s="979"/>
      <c r="D5" s="979"/>
      <c r="E5" s="979"/>
      <c r="F5" s="979"/>
      <c r="G5" s="979"/>
      <c r="H5" s="979"/>
      <c r="I5" s="979"/>
      <c r="J5" s="979"/>
      <c r="K5" s="979"/>
      <c r="L5" s="979"/>
      <c r="M5" s="979"/>
      <c r="N5" s="979"/>
      <c r="O5" s="979"/>
      <c r="P5" s="980"/>
      <c r="Q5" s="984" t="s">
        <v>374</v>
      </c>
      <c r="R5" s="985"/>
      <c r="S5" s="985"/>
      <c r="T5" s="985"/>
      <c r="U5" s="986"/>
      <c r="V5" s="984" t="s">
        <v>375</v>
      </c>
      <c r="W5" s="985"/>
      <c r="X5" s="985"/>
      <c r="Y5" s="985"/>
      <c r="Z5" s="986"/>
      <c r="AA5" s="984" t="s">
        <v>376</v>
      </c>
      <c r="AB5" s="985"/>
      <c r="AC5" s="985"/>
      <c r="AD5" s="985"/>
      <c r="AE5" s="985"/>
      <c r="AF5" s="1077" t="s">
        <v>377</v>
      </c>
      <c r="AG5" s="985"/>
      <c r="AH5" s="985"/>
      <c r="AI5" s="985"/>
      <c r="AJ5" s="998"/>
      <c r="AK5" s="985" t="s">
        <v>378</v>
      </c>
      <c r="AL5" s="985"/>
      <c r="AM5" s="985"/>
      <c r="AN5" s="985"/>
      <c r="AO5" s="986"/>
      <c r="AP5" s="984" t="s">
        <v>379</v>
      </c>
      <c r="AQ5" s="985"/>
      <c r="AR5" s="985"/>
      <c r="AS5" s="985"/>
      <c r="AT5" s="986"/>
      <c r="AU5" s="984" t="s">
        <v>380</v>
      </c>
      <c r="AV5" s="985"/>
      <c r="AW5" s="985"/>
      <c r="AX5" s="985"/>
      <c r="AY5" s="998"/>
      <c r="AZ5" s="218"/>
      <c r="BA5" s="218"/>
      <c r="BB5" s="218"/>
      <c r="BC5" s="218"/>
      <c r="BD5" s="218"/>
      <c r="BE5" s="219"/>
      <c r="BF5" s="219"/>
      <c r="BG5" s="219"/>
      <c r="BH5" s="219"/>
      <c r="BI5" s="219"/>
      <c r="BJ5" s="219"/>
      <c r="BK5" s="219"/>
      <c r="BL5" s="219"/>
      <c r="BM5" s="219"/>
      <c r="BN5" s="219"/>
      <c r="BO5" s="219"/>
      <c r="BP5" s="219"/>
      <c r="BQ5" s="978" t="s">
        <v>381</v>
      </c>
      <c r="BR5" s="979"/>
      <c r="BS5" s="979"/>
      <c r="BT5" s="979"/>
      <c r="BU5" s="979"/>
      <c r="BV5" s="979"/>
      <c r="BW5" s="979"/>
      <c r="BX5" s="979"/>
      <c r="BY5" s="979"/>
      <c r="BZ5" s="979"/>
      <c r="CA5" s="979"/>
      <c r="CB5" s="979"/>
      <c r="CC5" s="979"/>
      <c r="CD5" s="979"/>
      <c r="CE5" s="979"/>
      <c r="CF5" s="979"/>
      <c r="CG5" s="980"/>
      <c r="CH5" s="984" t="s">
        <v>382</v>
      </c>
      <c r="CI5" s="985"/>
      <c r="CJ5" s="985"/>
      <c r="CK5" s="985"/>
      <c r="CL5" s="986"/>
      <c r="CM5" s="984" t="s">
        <v>383</v>
      </c>
      <c r="CN5" s="985"/>
      <c r="CO5" s="985"/>
      <c r="CP5" s="985"/>
      <c r="CQ5" s="986"/>
      <c r="CR5" s="984" t="s">
        <v>384</v>
      </c>
      <c r="CS5" s="985"/>
      <c r="CT5" s="985"/>
      <c r="CU5" s="985"/>
      <c r="CV5" s="986"/>
      <c r="CW5" s="984" t="s">
        <v>385</v>
      </c>
      <c r="CX5" s="985"/>
      <c r="CY5" s="985"/>
      <c r="CZ5" s="985"/>
      <c r="DA5" s="986"/>
      <c r="DB5" s="984" t="s">
        <v>386</v>
      </c>
      <c r="DC5" s="985"/>
      <c r="DD5" s="985"/>
      <c r="DE5" s="985"/>
      <c r="DF5" s="986"/>
      <c r="DG5" s="1067" t="s">
        <v>387</v>
      </c>
      <c r="DH5" s="1068"/>
      <c r="DI5" s="1068"/>
      <c r="DJ5" s="1068"/>
      <c r="DK5" s="1069"/>
      <c r="DL5" s="1067" t="s">
        <v>388</v>
      </c>
      <c r="DM5" s="1068"/>
      <c r="DN5" s="1068"/>
      <c r="DO5" s="1068"/>
      <c r="DP5" s="1069"/>
      <c r="DQ5" s="984" t="s">
        <v>389</v>
      </c>
      <c r="DR5" s="985"/>
      <c r="DS5" s="985"/>
      <c r="DT5" s="985"/>
      <c r="DU5" s="986"/>
      <c r="DV5" s="984" t="s">
        <v>380</v>
      </c>
      <c r="DW5" s="985"/>
      <c r="DX5" s="985"/>
      <c r="DY5" s="985"/>
      <c r="DZ5" s="998"/>
      <c r="EA5" s="220"/>
    </row>
    <row r="6" spans="1:131" s="221" customFormat="1" ht="26.25" customHeight="1" thickBot="1" x14ac:dyDescent="0.25">
      <c r="A6" s="981"/>
      <c r="B6" s="982"/>
      <c r="C6" s="982"/>
      <c r="D6" s="982"/>
      <c r="E6" s="982"/>
      <c r="F6" s="982"/>
      <c r="G6" s="982"/>
      <c r="H6" s="982"/>
      <c r="I6" s="982"/>
      <c r="J6" s="982"/>
      <c r="K6" s="982"/>
      <c r="L6" s="982"/>
      <c r="M6" s="982"/>
      <c r="N6" s="982"/>
      <c r="O6" s="982"/>
      <c r="P6" s="983"/>
      <c r="Q6" s="987"/>
      <c r="R6" s="988"/>
      <c r="S6" s="988"/>
      <c r="T6" s="988"/>
      <c r="U6" s="989"/>
      <c r="V6" s="987"/>
      <c r="W6" s="988"/>
      <c r="X6" s="988"/>
      <c r="Y6" s="988"/>
      <c r="Z6" s="989"/>
      <c r="AA6" s="987"/>
      <c r="AB6" s="988"/>
      <c r="AC6" s="988"/>
      <c r="AD6" s="988"/>
      <c r="AE6" s="988"/>
      <c r="AF6" s="1078"/>
      <c r="AG6" s="988"/>
      <c r="AH6" s="988"/>
      <c r="AI6" s="988"/>
      <c r="AJ6" s="999"/>
      <c r="AK6" s="988"/>
      <c r="AL6" s="988"/>
      <c r="AM6" s="988"/>
      <c r="AN6" s="988"/>
      <c r="AO6" s="989"/>
      <c r="AP6" s="987"/>
      <c r="AQ6" s="988"/>
      <c r="AR6" s="988"/>
      <c r="AS6" s="988"/>
      <c r="AT6" s="989"/>
      <c r="AU6" s="987"/>
      <c r="AV6" s="988"/>
      <c r="AW6" s="988"/>
      <c r="AX6" s="988"/>
      <c r="AY6" s="999"/>
      <c r="AZ6" s="218"/>
      <c r="BA6" s="218"/>
      <c r="BB6" s="218"/>
      <c r="BC6" s="218"/>
      <c r="BD6" s="218"/>
      <c r="BE6" s="219"/>
      <c r="BF6" s="219"/>
      <c r="BG6" s="219"/>
      <c r="BH6" s="219"/>
      <c r="BI6" s="219"/>
      <c r="BJ6" s="219"/>
      <c r="BK6" s="219"/>
      <c r="BL6" s="219"/>
      <c r="BM6" s="219"/>
      <c r="BN6" s="219"/>
      <c r="BO6" s="219"/>
      <c r="BP6" s="219"/>
      <c r="BQ6" s="981"/>
      <c r="BR6" s="982"/>
      <c r="BS6" s="982"/>
      <c r="BT6" s="982"/>
      <c r="BU6" s="982"/>
      <c r="BV6" s="982"/>
      <c r="BW6" s="982"/>
      <c r="BX6" s="982"/>
      <c r="BY6" s="982"/>
      <c r="BZ6" s="982"/>
      <c r="CA6" s="982"/>
      <c r="CB6" s="982"/>
      <c r="CC6" s="982"/>
      <c r="CD6" s="982"/>
      <c r="CE6" s="982"/>
      <c r="CF6" s="982"/>
      <c r="CG6" s="983"/>
      <c r="CH6" s="987"/>
      <c r="CI6" s="988"/>
      <c r="CJ6" s="988"/>
      <c r="CK6" s="988"/>
      <c r="CL6" s="989"/>
      <c r="CM6" s="987"/>
      <c r="CN6" s="988"/>
      <c r="CO6" s="988"/>
      <c r="CP6" s="988"/>
      <c r="CQ6" s="989"/>
      <c r="CR6" s="987"/>
      <c r="CS6" s="988"/>
      <c r="CT6" s="988"/>
      <c r="CU6" s="988"/>
      <c r="CV6" s="989"/>
      <c r="CW6" s="987"/>
      <c r="CX6" s="988"/>
      <c r="CY6" s="988"/>
      <c r="CZ6" s="988"/>
      <c r="DA6" s="989"/>
      <c r="DB6" s="987"/>
      <c r="DC6" s="988"/>
      <c r="DD6" s="988"/>
      <c r="DE6" s="988"/>
      <c r="DF6" s="989"/>
      <c r="DG6" s="1070"/>
      <c r="DH6" s="1071"/>
      <c r="DI6" s="1071"/>
      <c r="DJ6" s="1071"/>
      <c r="DK6" s="1072"/>
      <c r="DL6" s="1070"/>
      <c r="DM6" s="1071"/>
      <c r="DN6" s="1071"/>
      <c r="DO6" s="1071"/>
      <c r="DP6" s="1072"/>
      <c r="DQ6" s="987"/>
      <c r="DR6" s="988"/>
      <c r="DS6" s="988"/>
      <c r="DT6" s="988"/>
      <c r="DU6" s="989"/>
      <c r="DV6" s="987"/>
      <c r="DW6" s="988"/>
      <c r="DX6" s="988"/>
      <c r="DY6" s="988"/>
      <c r="DZ6" s="999"/>
      <c r="EA6" s="220"/>
    </row>
    <row r="7" spans="1:131" s="221" customFormat="1" ht="26.25" customHeight="1" thickTop="1" x14ac:dyDescent="0.2">
      <c r="A7" s="222">
        <v>1</v>
      </c>
      <c r="B7" s="1030" t="s">
        <v>390</v>
      </c>
      <c r="C7" s="1031"/>
      <c r="D7" s="1031"/>
      <c r="E7" s="1031"/>
      <c r="F7" s="1031"/>
      <c r="G7" s="1031"/>
      <c r="H7" s="1031"/>
      <c r="I7" s="1031"/>
      <c r="J7" s="1031"/>
      <c r="K7" s="1031"/>
      <c r="L7" s="1031"/>
      <c r="M7" s="1031"/>
      <c r="N7" s="1031"/>
      <c r="O7" s="1031"/>
      <c r="P7" s="1032"/>
      <c r="Q7" s="1085">
        <v>13511</v>
      </c>
      <c r="R7" s="1086"/>
      <c r="S7" s="1086"/>
      <c r="T7" s="1086"/>
      <c r="U7" s="1086"/>
      <c r="V7" s="1086">
        <v>12994</v>
      </c>
      <c r="W7" s="1086"/>
      <c r="X7" s="1086"/>
      <c r="Y7" s="1086"/>
      <c r="Z7" s="1086"/>
      <c r="AA7" s="1086">
        <v>517</v>
      </c>
      <c r="AB7" s="1086"/>
      <c r="AC7" s="1086"/>
      <c r="AD7" s="1086"/>
      <c r="AE7" s="1087"/>
      <c r="AF7" s="1088">
        <v>465</v>
      </c>
      <c r="AG7" s="1089"/>
      <c r="AH7" s="1089"/>
      <c r="AI7" s="1089"/>
      <c r="AJ7" s="1090"/>
      <c r="AK7" s="1091">
        <v>42</v>
      </c>
      <c r="AL7" s="1092"/>
      <c r="AM7" s="1092"/>
      <c r="AN7" s="1092"/>
      <c r="AO7" s="1092"/>
      <c r="AP7" s="1092">
        <v>10540</v>
      </c>
      <c r="AQ7" s="1092"/>
      <c r="AR7" s="1092"/>
      <c r="AS7" s="1092"/>
      <c r="AT7" s="1092"/>
      <c r="AU7" s="1093"/>
      <c r="AV7" s="1093"/>
      <c r="AW7" s="1093"/>
      <c r="AX7" s="1093"/>
      <c r="AY7" s="1094"/>
      <c r="AZ7" s="218"/>
      <c r="BA7" s="218"/>
      <c r="BB7" s="218"/>
      <c r="BC7" s="218"/>
      <c r="BD7" s="218"/>
      <c r="BE7" s="219"/>
      <c r="BF7" s="219"/>
      <c r="BG7" s="219"/>
      <c r="BH7" s="219"/>
      <c r="BI7" s="219"/>
      <c r="BJ7" s="219"/>
      <c r="BK7" s="219"/>
      <c r="BL7" s="219"/>
      <c r="BM7" s="219"/>
      <c r="BN7" s="219"/>
      <c r="BO7" s="219"/>
      <c r="BP7" s="219"/>
      <c r="BQ7" s="222">
        <v>1</v>
      </c>
      <c r="BR7" s="223"/>
      <c r="BS7" s="1082"/>
      <c r="BT7" s="1083"/>
      <c r="BU7" s="1083"/>
      <c r="BV7" s="1083"/>
      <c r="BW7" s="1083"/>
      <c r="BX7" s="1083"/>
      <c r="BY7" s="1083"/>
      <c r="BZ7" s="1083"/>
      <c r="CA7" s="1083"/>
      <c r="CB7" s="1083"/>
      <c r="CC7" s="1083"/>
      <c r="CD7" s="1083"/>
      <c r="CE7" s="1083"/>
      <c r="CF7" s="1083"/>
      <c r="CG7" s="1095"/>
      <c r="CH7" s="1079"/>
      <c r="CI7" s="1080"/>
      <c r="CJ7" s="1080"/>
      <c r="CK7" s="1080"/>
      <c r="CL7" s="1081"/>
      <c r="CM7" s="1079"/>
      <c r="CN7" s="1080"/>
      <c r="CO7" s="1080"/>
      <c r="CP7" s="1080"/>
      <c r="CQ7" s="1081"/>
      <c r="CR7" s="1079"/>
      <c r="CS7" s="1080"/>
      <c r="CT7" s="1080"/>
      <c r="CU7" s="1080"/>
      <c r="CV7" s="1081"/>
      <c r="CW7" s="1079"/>
      <c r="CX7" s="1080"/>
      <c r="CY7" s="1080"/>
      <c r="CZ7" s="1080"/>
      <c r="DA7" s="1081"/>
      <c r="DB7" s="1079"/>
      <c r="DC7" s="1080"/>
      <c r="DD7" s="1080"/>
      <c r="DE7" s="1080"/>
      <c r="DF7" s="1081"/>
      <c r="DG7" s="1079"/>
      <c r="DH7" s="1080"/>
      <c r="DI7" s="1080"/>
      <c r="DJ7" s="1080"/>
      <c r="DK7" s="1081"/>
      <c r="DL7" s="1079"/>
      <c r="DM7" s="1080"/>
      <c r="DN7" s="1080"/>
      <c r="DO7" s="1080"/>
      <c r="DP7" s="1081"/>
      <c r="DQ7" s="1079"/>
      <c r="DR7" s="1080"/>
      <c r="DS7" s="1080"/>
      <c r="DT7" s="1080"/>
      <c r="DU7" s="1081"/>
      <c r="DV7" s="1082"/>
      <c r="DW7" s="1083"/>
      <c r="DX7" s="1083"/>
      <c r="DY7" s="1083"/>
      <c r="DZ7" s="1084"/>
      <c r="EA7" s="220"/>
    </row>
    <row r="8" spans="1:131" s="221" customFormat="1" ht="26.25" customHeight="1" x14ac:dyDescent="0.2">
      <c r="A8" s="224">
        <v>2</v>
      </c>
      <c r="B8" s="1013"/>
      <c r="C8" s="1014"/>
      <c r="D8" s="1014"/>
      <c r="E8" s="1014"/>
      <c r="F8" s="1014"/>
      <c r="G8" s="1014"/>
      <c r="H8" s="1014"/>
      <c r="I8" s="1014"/>
      <c r="J8" s="1014"/>
      <c r="K8" s="1014"/>
      <c r="L8" s="1014"/>
      <c r="M8" s="1014"/>
      <c r="N8" s="1014"/>
      <c r="O8" s="1014"/>
      <c r="P8" s="1015"/>
      <c r="Q8" s="1021"/>
      <c r="R8" s="1022"/>
      <c r="S8" s="1022"/>
      <c r="T8" s="1022"/>
      <c r="U8" s="1022"/>
      <c r="V8" s="1022"/>
      <c r="W8" s="1022"/>
      <c r="X8" s="1022"/>
      <c r="Y8" s="1022"/>
      <c r="Z8" s="1022"/>
      <c r="AA8" s="1022"/>
      <c r="AB8" s="1022"/>
      <c r="AC8" s="1022"/>
      <c r="AD8" s="1022"/>
      <c r="AE8" s="1023"/>
      <c r="AF8" s="1018"/>
      <c r="AG8" s="1019"/>
      <c r="AH8" s="1019"/>
      <c r="AI8" s="1019"/>
      <c r="AJ8" s="1020"/>
      <c r="AK8" s="1063"/>
      <c r="AL8" s="1064"/>
      <c r="AM8" s="1064"/>
      <c r="AN8" s="1064"/>
      <c r="AO8" s="1064"/>
      <c r="AP8" s="1064"/>
      <c r="AQ8" s="1064"/>
      <c r="AR8" s="1064"/>
      <c r="AS8" s="1064"/>
      <c r="AT8" s="1064"/>
      <c r="AU8" s="1065"/>
      <c r="AV8" s="1065"/>
      <c r="AW8" s="1065"/>
      <c r="AX8" s="1065"/>
      <c r="AY8" s="1066"/>
      <c r="AZ8" s="218"/>
      <c r="BA8" s="218"/>
      <c r="BB8" s="218"/>
      <c r="BC8" s="218"/>
      <c r="BD8" s="218"/>
      <c r="BE8" s="219"/>
      <c r="BF8" s="219"/>
      <c r="BG8" s="219"/>
      <c r="BH8" s="219"/>
      <c r="BI8" s="219"/>
      <c r="BJ8" s="219"/>
      <c r="BK8" s="219"/>
      <c r="BL8" s="219"/>
      <c r="BM8" s="219"/>
      <c r="BN8" s="219"/>
      <c r="BO8" s="219"/>
      <c r="BP8" s="219"/>
      <c r="BQ8" s="224">
        <v>2</v>
      </c>
      <c r="BR8" s="225"/>
      <c r="BS8" s="975"/>
      <c r="BT8" s="976"/>
      <c r="BU8" s="976"/>
      <c r="BV8" s="976"/>
      <c r="BW8" s="976"/>
      <c r="BX8" s="976"/>
      <c r="BY8" s="976"/>
      <c r="BZ8" s="976"/>
      <c r="CA8" s="976"/>
      <c r="CB8" s="976"/>
      <c r="CC8" s="976"/>
      <c r="CD8" s="976"/>
      <c r="CE8" s="976"/>
      <c r="CF8" s="976"/>
      <c r="CG8" s="997"/>
      <c r="CH8" s="972"/>
      <c r="CI8" s="973"/>
      <c r="CJ8" s="973"/>
      <c r="CK8" s="973"/>
      <c r="CL8" s="974"/>
      <c r="CM8" s="972"/>
      <c r="CN8" s="973"/>
      <c r="CO8" s="973"/>
      <c r="CP8" s="973"/>
      <c r="CQ8" s="974"/>
      <c r="CR8" s="972"/>
      <c r="CS8" s="973"/>
      <c r="CT8" s="973"/>
      <c r="CU8" s="973"/>
      <c r="CV8" s="974"/>
      <c r="CW8" s="972"/>
      <c r="CX8" s="973"/>
      <c r="CY8" s="973"/>
      <c r="CZ8" s="973"/>
      <c r="DA8" s="974"/>
      <c r="DB8" s="972"/>
      <c r="DC8" s="973"/>
      <c r="DD8" s="973"/>
      <c r="DE8" s="973"/>
      <c r="DF8" s="974"/>
      <c r="DG8" s="972"/>
      <c r="DH8" s="973"/>
      <c r="DI8" s="973"/>
      <c r="DJ8" s="973"/>
      <c r="DK8" s="974"/>
      <c r="DL8" s="972"/>
      <c r="DM8" s="973"/>
      <c r="DN8" s="973"/>
      <c r="DO8" s="973"/>
      <c r="DP8" s="974"/>
      <c r="DQ8" s="972"/>
      <c r="DR8" s="973"/>
      <c r="DS8" s="973"/>
      <c r="DT8" s="973"/>
      <c r="DU8" s="974"/>
      <c r="DV8" s="975"/>
      <c r="DW8" s="976"/>
      <c r="DX8" s="976"/>
      <c r="DY8" s="976"/>
      <c r="DZ8" s="977"/>
      <c r="EA8" s="220"/>
    </row>
    <row r="9" spans="1:131" s="221" customFormat="1" ht="26.25" customHeight="1" x14ac:dyDescent="0.2">
      <c r="A9" s="224">
        <v>3</v>
      </c>
      <c r="B9" s="1013"/>
      <c r="C9" s="1014"/>
      <c r="D9" s="1014"/>
      <c r="E9" s="1014"/>
      <c r="F9" s="1014"/>
      <c r="G9" s="1014"/>
      <c r="H9" s="1014"/>
      <c r="I9" s="1014"/>
      <c r="J9" s="1014"/>
      <c r="K9" s="1014"/>
      <c r="L9" s="1014"/>
      <c r="M9" s="1014"/>
      <c r="N9" s="1014"/>
      <c r="O9" s="1014"/>
      <c r="P9" s="1015"/>
      <c r="Q9" s="1021"/>
      <c r="R9" s="1022"/>
      <c r="S9" s="1022"/>
      <c r="T9" s="1022"/>
      <c r="U9" s="1022"/>
      <c r="V9" s="1022"/>
      <c r="W9" s="1022"/>
      <c r="X9" s="1022"/>
      <c r="Y9" s="1022"/>
      <c r="Z9" s="1022"/>
      <c r="AA9" s="1022"/>
      <c r="AB9" s="1022"/>
      <c r="AC9" s="1022"/>
      <c r="AD9" s="1022"/>
      <c r="AE9" s="1023"/>
      <c r="AF9" s="1018"/>
      <c r="AG9" s="1019"/>
      <c r="AH9" s="1019"/>
      <c r="AI9" s="1019"/>
      <c r="AJ9" s="1020"/>
      <c r="AK9" s="1063"/>
      <c r="AL9" s="1064"/>
      <c r="AM9" s="1064"/>
      <c r="AN9" s="1064"/>
      <c r="AO9" s="1064"/>
      <c r="AP9" s="1064"/>
      <c r="AQ9" s="1064"/>
      <c r="AR9" s="1064"/>
      <c r="AS9" s="1064"/>
      <c r="AT9" s="1064"/>
      <c r="AU9" s="1065"/>
      <c r="AV9" s="1065"/>
      <c r="AW9" s="1065"/>
      <c r="AX9" s="1065"/>
      <c r="AY9" s="1066"/>
      <c r="AZ9" s="218"/>
      <c r="BA9" s="218"/>
      <c r="BB9" s="218"/>
      <c r="BC9" s="218"/>
      <c r="BD9" s="218"/>
      <c r="BE9" s="219"/>
      <c r="BF9" s="219"/>
      <c r="BG9" s="219"/>
      <c r="BH9" s="219"/>
      <c r="BI9" s="219"/>
      <c r="BJ9" s="219"/>
      <c r="BK9" s="219"/>
      <c r="BL9" s="219"/>
      <c r="BM9" s="219"/>
      <c r="BN9" s="219"/>
      <c r="BO9" s="219"/>
      <c r="BP9" s="219"/>
      <c r="BQ9" s="224">
        <v>3</v>
      </c>
      <c r="BR9" s="225"/>
      <c r="BS9" s="975"/>
      <c r="BT9" s="976"/>
      <c r="BU9" s="976"/>
      <c r="BV9" s="976"/>
      <c r="BW9" s="976"/>
      <c r="BX9" s="976"/>
      <c r="BY9" s="976"/>
      <c r="BZ9" s="976"/>
      <c r="CA9" s="976"/>
      <c r="CB9" s="976"/>
      <c r="CC9" s="976"/>
      <c r="CD9" s="976"/>
      <c r="CE9" s="976"/>
      <c r="CF9" s="976"/>
      <c r="CG9" s="997"/>
      <c r="CH9" s="972"/>
      <c r="CI9" s="973"/>
      <c r="CJ9" s="973"/>
      <c r="CK9" s="973"/>
      <c r="CL9" s="974"/>
      <c r="CM9" s="972"/>
      <c r="CN9" s="973"/>
      <c r="CO9" s="973"/>
      <c r="CP9" s="973"/>
      <c r="CQ9" s="974"/>
      <c r="CR9" s="972"/>
      <c r="CS9" s="973"/>
      <c r="CT9" s="973"/>
      <c r="CU9" s="973"/>
      <c r="CV9" s="974"/>
      <c r="CW9" s="972"/>
      <c r="CX9" s="973"/>
      <c r="CY9" s="973"/>
      <c r="CZ9" s="973"/>
      <c r="DA9" s="974"/>
      <c r="DB9" s="972"/>
      <c r="DC9" s="973"/>
      <c r="DD9" s="973"/>
      <c r="DE9" s="973"/>
      <c r="DF9" s="974"/>
      <c r="DG9" s="972"/>
      <c r="DH9" s="973"/>
      <c r="DI9" s="973"/>
      <c r="DJ9" s="973"/>
      <c r="DK9" s="974"/>
      <c r="DL9" s="972"/>
      <c r="DM9" s="973"/>
      <c r="DN9" s="973"/>
      <c r="DO9" s="973"/>
      <c r="DP9" s="974"/>
      <c r="DQ9" s="972"/>
      <c r="DR9" s="973"/>
      <c r="DS9" s="973"/>
      <c r="DT9" s="973"/>
      <c r="DU9" s="974"/>
      <c r="DV9" s="975"/>
      <c r="DW9" s="976"/>
      <c r="DX9" s="976"/>
      <c r="DY9" s="976"/>
      <c r="DZ9" s="977"/>
      <c r="EA9" s="220"/>
    </row>
    <row r="10" spans="1:131" s="221" customFormat="1" ht="26.25" customHeight="1" x14ac:dyDescent="0.2">
      <c r="A10" s="224">
        <v>4</v>
      </c>
      <c r="B10" s="1013"/>
      <c r="C10" s="1014"/>
      <c r="D10" s="1014"/>
      <c r="E10" s="1014"/>
      <c r="F10" s="1014"/>
      <c r="G10" s="1014"/>
      <c r="H10" s="1014"/>
      <c r="I10" s="1014"/>
      <c r="J10" s="1014"/>
      <c r="K10" s="1014"/>
      <c r="L10" s="1014"/>
      <c r="M10" s="1014"/>
      <c r="N10" s="1014"/>
      <c r="O10" s="1014"/>
      <c r="P10" s="1015"/>
      <c r="Q10" s="1021"/>
      <c r="R10" s="1022"/>
      <c r="S10" s="1022"/>
      <c r="T10" s="1022"/>
      <c r="U10" s="1022"/>
      <c r="V10" s="1022"/>
      <c r="W10" s="1022"/>
      <c r="X10" s="1022"/>
      <c r="Y10" s="1022"/>
      <c r="Z10" s="1022"/>
      <c r="AA10" s="1022"/>
      <c r="AB10" s="1022"/>
      <c r="AC10" s="1022"/>
      <c r="AD10" s="1022"/>
      <c r="AE10" s="1023"/>
      <c r="AF10" s="1018"/>
      <c r="AG10" s="1019"/>
      <c r="AH10" s="1019"/>
      <c r="AI10" s="1019"/>
      <c r="AJ10" s="1020"/>
      <c r="AK10" s="1063"/>
      <c r="AL10" s="1064"/>
      <c r="AM10" s="1064"/>
      <c r="AN10" s="1064"/>
      <c r="AO10" s="1064"/>
      <c r="AP10" s="1064"/>
      <c r="AQ10" s="1064"/>
      <c r="AR10" s="1064"/>
      <c r="AS10" s="1064"/>
      <c r="AT10" s="1064"/>
      <c r="AU10" s="1065"/>
      <c r="AV10" s="1065"/>
      <c r="AW10" s="1065"/>
      <c r="AX10" s="1065"/>
      <c r="AY10" s="1066"/>
      <c r="AZ10" s="218"/>
      <c r="BA10" s="218"/>
      <c r="BB10" s="218"/>
      <c r="BC10" s="218"/>
      <c r="BD10" s="218"/>
      <c r="BE10" s="219"/>
      <c r="BF10" s="219"/>
      <c r="BG10" s="219"/>
      <c r="BH10" s="219"/>
      <c r="BI10" s="219"/>
      <c r="BJ10" s="219"/>
      <c r="BK10" s="219"/>
      <c r="BL10" s="219"/>
      <c r="BM10" s="219"/>
      <c r="BN10" s="219"/>
      <c r="BO10" s="219"/>
      <c r="BP10" s="219"/>
      <c r="BQ10" s="224">
        <v>4</v>
      </c>
      <c r="BR10" s="225"/>
      <c r="BS10" s="975"/>
      <c r="BT10" s="976"/>
      <c r="BU10" s="976"/>
      <c r="BV10" s="976"/>
      <c r="BW10" s="976"/>
      <c r="BX10" s="976"/>
      <c r="BY10" s="976"/>
      <c r="BZ10" s="976"/>
      <c r="CA10" s="976"/>
      <c r="CB10" s="976"/>
      <c r="CC10" s="976"/>
      <c r="CD10" s="976"/>
      <c r="CE10" s="976"/>
      <c r="CF10" s="976"/>
      <c r="CG10" s="997"/>
      <c r="CH10" s="972"/>
      <c r="CI10" s="973"/>
      <c r="CJ10" s="973"/>
      <c r="CK10" s="973"/>
      <c r="CL10" s="974"/>
      <c r="CM10" s="972"/>
      <c r="CN10" s="973"/>
      <c r="CO10" s="973"/>
      <c r="CP10" s="973"/>
      <c r="CQ10" s="974"/>
      <c r="CR10" s="972"/>
      <c r="CS10" s="973"/>
      <c r="CT10" s="973"/>
      <c r="CU10" s="973"/>
      <c r="CV10" s="974"/>
      <c r="CW10" s="972"/>
      <c r="CX10" s="973"/>
      <c r="CY10" s="973"/>
      <c r="CZ10" s="973"/>
      <c r="DA10" s="974"/>
      <c r="DB10" s="972"/>
      <c r="DC10" s="973"/>
      <c r="DD10" s="973"/>
      <c r="DE10" s="973"/>
      <c r="DF10" s="974"/>
      <c r="DG10" s="972"/>
      <c r="DH10" s="973"/>
      <c r="DI10" s="973"/>
      <c r="DJ10" s="973"/>
      <c r="DK10" s="974"/>
      <c r="DL10" s="972"/>
      <c r="DM10" s="973"/>
      <c r="DN10" s="973"/>
      <c r="DO10" s="973"/>
      <c r="DP10" s="974"/>
      <c r="DQ10" s="972"/>
      <c r="DR10" s="973"/>
      <c r="DS10" s="973"/>
      <c r="DT10" s="973"/>
      <c r="DU10" s="974"/>
      <c r="DV10" s="975"/>
      <c r="DW10" s="976"/>
      <c r="DX10" s="976"/>
      <c r="DY10" s="976"/>
      <c r="DZ10" s="977"/>
      <c r="EA10" s="220"/>
    </row>
    <row r="11" spans="1:131" s="221" customFormat="1" ht="26.25" customHeight="1" x14ac:dyDescent="0.2">
      <c r="A11" s="224">
        <v>5</v>
      </c>
      <c r="B11" s="1013"/>
      <c r="C11" s="1014"/>
      <c r="D11" s="1014"/>
      <c r="E11" s="1014"/>
      <c r="F11" s="1014"/>
      <c r="G11" s="1014"/>
      <c r="H11" s="1014"/>
      <c r="I11" s="1014"/>
      <c r="J11" s="1014"/>
      <c r="K11" s="1014"/>
      <c r="L11" s="1014"/>
      <c r="M11" s="1014"/>
      <c r="N11" s="1014"/>
      <c r="O11" s="1014"/>
      <c r="P11" s="1015"/>
      <c r="Q11" s="1021"/>
      <c r="R11" s="1022"/>
      <c r="S11" s="1022"/>
      <c r="T11" s="1022"/>
      <c r="U11" s="1022"/>
      <c r="V11" s="1022"/>
      <c r="W11" s="1022"/>
      <c r="X11" s="1022"/>
      <c r="Y11" s="1022"/>
      <c r="Z11" s="1022"/>
      <c r="AA11" s="1022"/>
      <c r="AB11" s="1022"/>
      <c r="AC11" s="1022"/>
      <c r="AD11" s="1022"/>
      <c r="AE11" s="1023"/>
      <c r="AF11" s="1018"/>
      <c r="AG11" s="1019"/>
      <c r="AH11" s="1019"/>
      <c r="AI11" s="1019"/>
      <c r="AJ11" s="1020"/>
      <c r="AK11" s="1063"/>
      <c r="AL11" s="1064"/>
      <c r="AM11" s="1064"/>
      <c r="AN11" s="1064"/>
      <c r="AO11" s="1064"/>
      <c r="AP11" s="1064"/>
      <c r="AQ11" s="1064"/>
      <c r="AR11" s="1064"/>
      <c r="AS11" s="1064"/>
      <c r="AT11" s="1064"/>
      <c r="AU11" s="1065"/>
      <c r="AV11" s="1065"/>
      <c r="AW11" s="1065"/>
      <c r="AX11" s="1065"/>
      <c r="AY11" s="1066"/>
      <c r="AZ11" s="218"/>
      <c r="BA11" s="218"/>
      <c r="BB11" s="218"/>
      <c r="BC11" s="218"/>
      <c r="BD11" s="218"/>
      <c r="BE11" s="219"/>
      <c r="BF11" s="219"/>
      <c r="BG11" s="219"/>
      <c r="BH11" s="219"/>
      <c r="BI11" s="219"/>
      <c r="BJ11" s="219"/>
      <c r="BK11" s="219"/>
      <c r="BL11" s="219"/>
      <c r="BM11" s="219"/>
      <c r="BN11" s="219"/>
      <c r="BO11" s="219"/>
      <c r="BP11" s="219"/>
      <c r="BQ11" s="224">
        <v>5</v>
      </c>
      <c r="BR11" s="225"/>
      <c r="BS11" s="975"/>
      <c r="BT11" s="976"/>
      <c r="BU11" s="976"/>
      <c r="BV11" s="976"/>
      <c r="BW11" s="976"/>
      <c r="BX11" s="976"/>
      <c r="BY11" s="976"/>
      <c r="BZ11" s="976"/>
      <c r="CA11" s="976"/>
      <c r="CB11" s="976"/>
      <c r="CC11" s="976"/>
      <c r="CD11" s="976"/>
      <c r="CE11" s="976"/>
      <c r="CF11" s="976"/>
      <c r="CG11" s="997"/>
      <c r="CH11" s="972"/>
      <c r="CI11" s="973"/>
      <c r="CJ11" s="973"/>
      <c r="CK11" s="973"/>
      <c r="CL11" s="974"/>
      <c r="CM11" s="972"/>
      <c r="CN11" s="973"/>
      <c r="CO11" s="973"/>
      <c r="CP11" s="973"/>
      <c r="CQ11" s="974"/>
      <c r="CR11" s="972"/>
      <c r="CS11" s="973"/>
      <c r="CT11" s="973"/>
      <c r="CU11" s="973"/>
      <c r="CV11" s="974"/>
      <c r="CW11" s="972"/>
      <c r="CX11" s="973"/>
      <c r="CY11" s="973"/>
      <c r="CZ11" s="973"/>
      <c r="DA11" s="974"/>
      <c r="DB11" s="972"/>
      <c r="DC11" s="973"/>
      <c r="DD11" s="973"/>
      <c r="DE11" s="973"/>
      <c r="DF11" s="974"/>
      <c r="DG11" s="972"/>
      <c r="DH11" s="973"/>
      <c r="DI11" s="973"/>
      <c r="DJ11" s="973"/>
      <c r="DK11" s="974"/>
      <c r="DL11" s="972"/>
      <c r="DM11" s="973"/>
      <c r="DN11" s="973"/>
      <c r="DO11" s="973"/>
      <c r="DP11" s="974"/>
      <c r="DQ11" s="972"/>
      <c r="DR11" s="973"/>
      <c r="DS11" s="973"/>
      <c r="DT11" s="973"/>
      <c r="DU11" s="974"/>
      <c r="DV11" s="975"/>
      <c r="DW11" s="976"/>
      <c r="DX11" s="976"/>
      <c r="DY11" s="976"/>
      <c r="DZ11" s="977"/>
      <c r="EA11" s="220"/>
    </row>
    <row r="12" spans="1:131" s="221" customFormat="1" ht="26.25" customHeight="1" x14ac:dyDescent="0.2">
      <c r="A12" s="224">
        <v>6</v>
      </c>
      <c r="B12" s="1013"/>
      <c r="C12" s="1014"/>
      <c r="D12" s="1014"/>
      <c r="E12" s="1014"/>
      <c r="F12" s="1014"/>
      <c r="G12" s="1014"/>
      <c r="H12" s="1014"/>
      <c r="I12" s="1014"/>
      <c r="J12" s="1014"/>
      <c r="K12" s="1014"/>
      <c r="L12" s="1014"/>
      <c r="M12" s="1014"/>
      <c r="N12" s="1014"/>
      <c r="O12" s="1014"/>
      <c r="P12" s="1015"/>
      <c r="Q12" s="1021"/>
      <c r="R12" s="1022"/>
      <c r="S12" s="1022"/>
      <c r="T12" s="1022"/>
      <c r="U12" s="1022"/>
      <c r="V12" s="1022"/>
      <c r="W12" s="1022"/>
      <c r="X12" s="1022"/>
      <c r="Y12" s="1022"/>
      <c r="Z12" s="1022"/>
      <c r="AA12" s="1022"/>
      <c r="AB12" s="1022"/>
      <c r="AC12" s="1022"/>
      <c r="AD12" s="1022"/>
      <c r="AE12" s="1023"/>
      <c r="AF12" s="1018"/>
      <c r="AG12" s="1019"/>
      <c r="AH12" s="1019"/>
      <c r="AI12" s="1019"/>
      <c r="AJ12" s="1020"/>
      <c r="AK12" s="1063"/>
      <c r="AL12" s="1064"/>
      <c r="AM12" s="1064"/>
      <c r="AN12" s="1064"/>
      <c r="AO12" s="1064"/>
      <c r="AP12" s="1064"/>
      <c r="AQ12" s="1064"/>
      <c r="AR12" s="1064"/>
      <c r="AS12" s="1064"/>
      <c r="AT12" s="1064"/>
      <c r="AU12" s="1065"/>
      <c r="AV12" s="1065"/>
      <c r="AW12" s="1065"/>
      <c r="AX12" s="1065"/>
      <c r="AY12" s="1066"/>
      <c r="AZ12" s="218"/>
      <c r="BA12" s="218"/>
      <c r="BB12" s="218"/>
      <c r="BC12" s="218"/>
      <c r="BD12" s="218"/>
      <c r="BE12" s="219"/>
      <c r="BF12" s="219"/>
      <c r="BG12" s="219"/>
      <c r="BH12" s="219"/>
      <c r="BI12" s="219"/>
      <c r="BJ12" s="219"/>
      <c r="BK12" s="219"/>
      <c r="BL12" s="219"/>
      <c r="BM12" s="219"/>
      <c r="BN12" s="219"/>
      <c r="BO12" s="219"/>
      <c r="BP12" s="219"/>
      <c r="BQ12" s="224">
        <v>6</v>
      </c>
      <c r="BR12" s="225"/>
      <c r="BS12" s="975"/>
      <c r="BT12" s="976"/>
      <c r="BU12" s="976"/>
      <c r="BV12" s="976"/>
      <c r="BW12" s="976"/>
      <c r="BX12" s="976"/>
      <c r="BY12" s="976"/>
      <c r="BZ12" s="976"/>
      <c r="CA12" s="976"/>
      <c r="CB12" s="976"/>
      <c r="CC12" s="976"/>
      <c r="CD12" s="976"/>
      <c r="CE12" s="976"/>
      <c r="CF12" s="976"/>
      <c r="CG12" s="997"/>
      <c r="CH12" s="972"/>
      <c r="CI12" s="973"/>
      <c r="CJ12" s="973"/>
      <c r="CK12" s="973"/>
      <c r="CL12" s="974"/>
      <c r="CM12" s="972"/>
      <c r="CN12" s="973"/>
      <c r="CO12" s="973"/>
      <c r="CP12" s="973"/>
      <c r="CQ12" s="974"/>
      <c r="CR12" s="972"/>
      <c r="CS12" s="973"/>
      <c r="CT12" s="973"/>
      <c r="CU12" s="973"/>
      <c r="CV12" s="974"/>
      <c r="CW12" s="972"/>
      <c r="CX12" s="973"/>
      <c r="CY12" s="973"/>
      <c r="CZ12" s="973"/>
      <c r="DA12" s="974"/>
      <c r="DB12" s="972"/>
      <c r="DC12" s="973"/>
      <c r="DD12" s="973"/>
      <c r="DE12" s="973"/>
      <c r="DF12" s="974"/>
      <c r="DG12" s="972"/>
      <c r="DH12" s="973"/>
      <c r="DI12" s="973"/>
      <c r="DJ12" s="973"/>
      <c r="DK12" s="974"/>
      <c r="DL12" s="972"/>
      <c r="DM12" s="973"/>
      <c r="DN12" s="973"/>
      <c r="DO12" s="973"/>
      <c r="DP12" s="974"/>
      <c r="DQ12" s="972"/>
      <c r="DR12" s="973"/>
      <c r="DS12" s="973"/>
      <c r="DT12" s="973"/>
      <c r="DU12" s="974"/>
      <c r="DV12" s="975"/>
      <c r="DW12" s="976"/>
      <c r="DX12" s="976"/>
      <c r="DY12" s="976"/>
      <c r="DZ12" s="977"/>
      <c r="EA12" s="220"/>
    </row>
    <row r="13" spans="1:131" s="221" customFormat="1" ht="26.25" customHeight="1" x14ac:dyDescent="0.2">
      <c r="A13" s="224">
        <v>7</v>
      </c>
      <c r="B13" s="1013"/>
      <c r="C13" s="1014"/>
      <c r="D13" s="1014"/>
      <c r="E13" s="1014"/>
      <c r="F13" s="1014"/>
      <c r="G13" s="1014"/>
      <c r="H13" s="1014"/>
      <c r="I13" s="1014"/>
      <c r="J13" s="1014"/>
      <c r="K13" s="1014"/>
      <c r="L13" s="1014"/>
      <c r="M13" s="1014"/>
      <c r="N13" s="1014"/>
      <c r="O13" s="1014"/>
      <c r="P13" s="1015"/>
      <c r="Q13" s="1021"/>
      <c r="R13" s="1022"/>
      <c r="S13" s="1022"/>
      <c r="T13" s="1022"/>
      <c r="U13" s="1022"/>
      <c r="V13" s="1022"/>
      <c r="W13" s="1022"/>
      <c r="X13" s="1022"/>
      <c r="Y13" s="1022"/>
      <c r="Z13" s="1022"/>
      <c r="AA13" s="1022"/>
      <c r="AB13" s="1022"/>
      <c r="AC13" s="1022"/>
      <c r="AD13" s="1022"/>
      <c r="AE13" s="1023"/>
      <c r="AF13" s="1018"/>
      <c r="AG13" s="1019"/>
      <c r="AH13" s="1019"/>
      <c r="AI13" s="1019"/>
      <c r="AJ13" s="1020"/>
      <c r="AK13" s="1063"/>
      <c r="AL13" s="1064"/>
      <c r="AM13" s="1064"/>
      <c r="AN13" s="1064"/>
      <c r="AO13" s="1064"/>
      <c r="AP13" s="1064"/>
      <c r="AQ13" s="1064"/>
      <c r="AR13" s="1064"/>
      <c r="AS13" s="1064"/>
      <c r="AT13" s="1064"/>
      <c r="AU13" s="1065"/>
      <c r="AV13" s="1065"/>
      <c r="AW13" s="1065"/>
      <c r="AX13" s="1065"/>
      <c r="AY13" s="1066"/>
      <c r="AZ13" s="218"/>
      <c r="BA13" s="218"/>
      <c r="BB13" s="218"/>
      <c r="BC13" s="218"/>
      <c r="BD13" s="218"/>
      <c r="BE13" s="219"/>
      <c r="BF13" s="219"/>
      <c r="BG13" s="219"/>
      <c r="BH13" s="219"/>
      <c r="BI13" s="219"/>
      <c r="BJ13" s="219"/>
      <c r="BK13" s="219"/>
      <c r="BL13" s="219"/>
      <c r="BM13" s="219"/>
      <c r="BN13" s="219"/>
      <c r="BO13" s="219"/>
      <c r="BP13" s="219"/>
      <c r="BQ13" s="224">
        <v>7</v>
      </c>
      <c r="BR13" s="225"/>
      <c r="BS13" s="975"/>
      <c r="BT13" s="976"/>
      <c r="BU13" s="976"/>
      <c r="BV13" s="976"/>
      <c r="BW13" s="976"/>
      <c r="BX13" s="976"/>
      <c r="BY13" s="976"/>
      <c r="BZ13" s="976"/>
      <c r="CA13" s="976"/>
      <c r="CB13" s="976"/>
      <c r="CC13" s="976"/>
      <c r="CD13" s="976"/>
      <c r="CE13" s="976"/>
      <c r="CF13" s="976"/>
      <c r="CG13" s="997"/>
      <c r="CH13" s="972"/>
      <c r="CI13" s="973"/>
      <c r="CJ13" s="973"/>
      <c r="CK13" s="973"/>
      <c r="CL13" s="974"/>
      <c r="CM13" s="972"/>
      <c r="CN13" s="973"/>
      <c r="CO13" s="973"/>
      <c r="CP13" s="973"/>
      <c r="CQ13" s="974"/>
      <c r="CR13" s="972"/>
      <c r="CS13" s="973"/>
      <c r="CT13" s="973"/>
      <c r="CU13" s="973"/>
      <c r="CV13" s="974"/>
      <c r="CW13" s="972"/>
      <c r="CX13" s="973"/>
      <c r="CY13" s="973"/>
      <c r="CZ13" s="973"/>
      <c r="DA13" s="974"/>
      <c r="DB13" s="972"/>
      <c r="DC13" s="973"/>
      <c r="DD13" s="973"/>
      <c r="DE13" s="973"/>
      <c r="DF13" s="974"/>
      <c r="DG13" s="972"/>
      <c r="DH13" s="973"/>
      <c r="DI13" s="973"/>
      <c r="DJ13" s="973"/>
      <c r="DK13" s="974"/>
      <c r="DL13" s="972"/>
      <c r="DM13" s="973"/>
      <c r="DN13" s="973"/>
      <c r="DO13" s="973"/>
      <c r="DP13" s="974"/>
      <c r="DQ13" s="972"/>
      <c r="DR13" s="973"/>
      <c r="DS13" s="973"/>
      <c r="DT13" s="973"/>
      <c r="DU13" s="974"/>
      <c r="DV13" s="975"/>
      <c r="DW13" s="976"/>
      <c r="DX13" s="976"/>
      <c r="DY13" s="976"/>
      <c r="DZ13" s="977"/>
      <c r="EA13" s="220"/>
    </row>
    <row r="14" spans="1:131" s="221" customFormat="1" ht="26.25" customHeight="1" x14ac:dyDescent="0.2">
      <c r="A14" s="224">
        <v>8</v>
      </c>
      <c r="B14" s="1013"/>
      <c r="C14" s="1014"/>
      <c r="D14" s="1014"/>
      <c r="E14" s="1014"/>
      <c r="F14" s="1014"/>
      <c r="G14" s="1014"/>
      <c r="H14" s="1014"/>
      <c r="I14" s="1014"/>
      <c r="J14" s="1014"/>
      <c r="K14" s="1014"/>
      <c r="L14" s="1014"/>
      <c r="M14" s="1014"/>
      <c r="N14" s="1014"/>
      <c r="O14" s="1014"/>
      <c r="P14" s="1015"/>
      <c r="Q14" s="1021"/>
      <c r="R14" s="1022"/>
      <c r="S14" s="1022"/>
      <c r="T14" s="1022"/>
      <c r="U14" s="1022"/>
      <c r="V14" s="1022"/>
      <c r="W14" s="1022"/>
      <c r="X14" s="1022"/>
      <c r="Y14" s="1022"/>
      <c r="Z14" s="1022"/>
      <c r="AA14" s="1022"/>
      <c r="AB14" s="1022"/>
      <c r="AC14" s="1022"/>
      <c r="AD14" s="1022"/>
      <c r="AE14" s="1023"/>
      <c r="AF14" s="1018"/>
      <c r="AG14" s="1019"/>
      <c r="AH14" s="1019"/>
      <c r="AI14" s="1019"/>
      <c r="AJ14" s="1020"/>
      <c r="AK14" s="1063"/>
      <c r="AL14" s="1064"/>
      <c r="AM14" s="1064"/>
      <c r="AN14" s="1064"/>
      <c r="AO14" s="1064"/>
      <c r="AP14" s="1064"/>
      <c r="AQ14" s="1064"/>
      <c r="AR14" s="1064"/>
      <c r="AS14" s="1064"/>
      <c r="AT14" s="1064"/>
      <c r="AU14" s="1065"/>
      <c r="AV14" s="1065"/>
      <c r="AW14" s="1065"/>
      <c r="AX14" s="1065"/>
      <c r="AY14" s="1066"/>
      <c r="AZ14" s="218"/>
      <c r="BA14" s="218"/>
      <c r="BB14" s="218"/>
      <c r="BC14" s="218"/>
      <c r="BD14" s="218"/>
      <c r="BE14" s="219"/>
      <c r="BF14" s="219"/>
      <c r="BG14" s="219"/>
      <c r="BH14" s="219"/>
      <c r="BI14" s="219"/>
      <c r="BJ14" s="219"/>
      <c r="BK14" s="219"/>
      <c r="BL14" s="219"/>
      <c r="BM14" s="219"/>
      <c r="BN14" s="219"/>
      <c r="BO14" s="219"/>
      <c r="BP14" s="219"/>
      <c r="BQ14" s="224">
        <v>8</v>
      </c>
      <c r="BR14" s="225"/>
      <c r="BS14" s="975"/>
      <c r="BT14" s="976"/>
      <c r="BU14" s="976"/>
      <c r="BV14" s="976"/>
      <c r="BW14" s="976"/>
      <c r="BX14" s="976"/>
      <c r="BY14" s="976"/>
      <c r="BZ14" s="976"/>
      <c r="CA14" s="976"/>
      <c r="CB14" s="976"/>
      <c r="CC14" s="976"/>
      <c r="CD14" s="976"/>
      <c r="CE14" s="976"/>
      <c r="CF14" s="976"/>
      <c r="CG14" s="997"/>
      <c r="CH14" s="972"/>
      <c r="CI14" s="973"/>
      <c r="CJ14" s="973"/>
      <c r="CK14" s="973"/>
      <c r="CL14" s="974"/>
      <c r="CM14" s="972"/>
      <c r="CN14" s="973"/>
      <c r="CO14" s="973"/>
      <c r="CP14" s="973"/>
      <c r="CQ14" s="974"/>
      <c r="CR14" s="972"/>
      <c r="CS14" s="973"/>
      <c r="CT14" s="973"/>
      <c r="CU14" s="973"/>
      <c r="CV14" s="974"/>
      <c r="CW14" s="972"/>
      <c r="CX14" s="973"/>
      <c r="CY14" s="973"/>
      <c r="CZ14" s="973"/>
      <c r="DA14" s="974"/>
      <c r="DB14" s="972"/>
      <c r="DC14" s="973"/>
      <c r="DD14" s="973"/>
      <c r="DE14" s="973"/>
      <c r="DF14" s="974"/>
      <c r="DG14" s="972"/>
      <c r="DH14" s="973"/>
      <c r="DI14" s="973"/>
      <c r="DJ14" s="973"/>
      <c r="DK14" s="974"/>
      <c r="DL14" s="972"/>
      <c r="DM14" s="973"/>
      <c r="DN14" s="973"/>
      <c r="DO14" s="973"/>
      <c r="DP14" s="974"/>
      <c r="DQ14" s="972"/>
      <c r="DR14" s="973"/>
      <c r="DS14" s="973"/>
      <c r="DT14" s="973"/>
      <c r="DU14" s="974"/>
      <c r="DV14" s="975"/>
      <c r="DW14" s="976"/>
      <c r="DX14" s="976"/>
      <c r="DY14" s="976"/>
      <c r="DZ14" s="977"/>
      <c r="EA14" s="220"/>
    </row>
    <row r="15" spans="1:131" s="221" customFormat="1" ht="26.25" customHeight="1" x14ac:dyDescent="0.2">
      <c r="A15" s="224">
        <v>9</v>
      </c>
      <c r="B15" s="1013"/>
      <c r="C15" s="1014"/>
      <c r="D15" s="1014"/>
      <c r="E15" s="1014"/>
      <c r="F15" s="1014"/>
      <c r="G15" s="1014"/>
      <c r="H15" s="1014"/>
      <c r="I15" s="1014"/>
      <c r="J15" s="1014"/>
      <c r="K15" s="1014"/>
      <c r="L15" s="1014"/>
      <c r="M15" s="1014"/>
      <c r="N15" s="1014"/>
      <c r="O15" s="1014"/>
      <c r="P15" s="1015"/>
      <c r="Q15" s="1021"/>
      <c r="R15" s="1022"/>
      <c r="S15" s="1022"/>
      <c r="T15" s="1022"/>
      <c r="U15" s="1022"/>
      <c r="V15" s="1022"/>
      <c r="W15" s="1022"/>
      <c r="X15" s="1022"/>
      <c r="Y15" s="1022"/>
      <c r="Z15" s="1022"/>
      <c r="AA15" s="1022"/>
      <c r="AB15" s="1022"/>
      <c r="AC15" s="1022"/>
      <c r="AD15" s="1022"/>
      <c r="AE15" s="1023"/>
      <c r="AF15" s="1018"/>
      <c r="AG15" s="1019"/>
      <c r="AH15" s="1019"/>
      <c r="AI15" s="1019"/>
      <c r="AJ15" s="1020"/>
      <c r="AK15" s="1063"/>
      <c r="AL15" s="1064"/>
      <c r="AM15" s="1064"/>
      <c r="AN15" s="1064"/>
      <c r="AO15" s="1064"/>
      <c r="AP15" s="1064"/>
      <c r="AQ15" s="1064"/>
      <c r="AR15" s="1064"/>
      <c r="AS15" s="1064"/>
      <c r="AT15" s="1064"/>
      <c r="AU15" s="1065"/>
      <c r="AV15" s="1065"/>
      <c r="AW15" s="1065"/>
      <c r="AX15" s="1065"/>
      <c r="AY15" s="1066"/>
      <c r="AZ15" s="218"/>
      <c r="BA15" s="218"/>
      <c r="BB15" s="218"/>
      <c r="BC15" s="218"/>
      <c r="BD15" s="218"/>
      <c r="BE15" s="219"/>
      <c r="BF15" s="219"/>
      <c r="BG15" s="219"/>
      <c r="BH15" s="219"/>
      <c r="BI15" s="219"/>
      <c r="BJ15" s="219"/>
      <c r="BK15" s="219"/>
      <c r="BL15" s="219"/>
      <c r="BM15" s="219"/>
      <c r="BN15" s="219"/>
      <c r="BO15" s="219"/>
      <c r="BP15" s="219"/>
      <c r="BQ15" s="224">
        <v>9</v>
      </c>
      <c r="BR15" s="225"/>
      <c r="BS15" s="975"/>
      <c r="BT15" s="976"/>
      <c r="BU15" s="976"/>
      <c r="BV15" s="976"/>
      <c r="BW15" s="976"/>
      <c r="BX15" s="976"/>
      <c r="BY15" s="976"/>
      <c r="BZ15" s="976"/>
      <c r="CA15" s="976"/>
      <c r="CB15" s="976"/>
      <c r="CC15" s="976"/>
      <c r="CD15" s="976"/>
      <c r="CE15" s="976"/>
      <c r="CF15" s="976"/>
      <c r="CG15" s="997"/>
      <c r="CH15" s="972"/>
      <c r="CI15" s="973"/>
      <c r="CJ15" s="973"/>
      <c r="CK15" s="973"/>
      <c r="CL15" s="974"/>
      <c r="CM15" s="972"/>
      <c r="CN15" s="973"/>
      <c r="CO15" s="973"/>
      <c r="CP15" s="973"/>
      <c r="CQ15" s="974"/>
      <c r="CR15" s="972"/>
      <c r="CS15" s="973"/>
      <c r="CT15" s="973"/>
      <c r="CU15" s="973"/>
      <c r="CV15" s="974"/>
      <c r="CW15" s="972"/>
      <c r="CX15" s="973"/>
      <c r="CY15" s="973"/>
      <c r="CZ15" s="973"/>
      <c r="DA15" s="974"/>
      <c r="DB15" s="972"/>
      <c r="DC15" s="973"/>
      <c r="DD15" s="973"/>
      <c r="DE15" s="973"/>
      <c r="DF15" s="974"/>
      <c r="DG15" s="972"/>
      <c r="DH15" s="973"/>
      <c r="DI15" s="973"/>
      <c r="DJ15" s="973"/>
      <c r="DK15" s="974"/>
      <c r="DL15" s="972"/>
      <c r="DM15" s="973"/>
      <c r="DN15" s="973"/>
      <c r="DO15" s="973"/>
      <c r="DP15" s="974"/>
      <c r="DQ15" s="972"/>
      <c r="DR15" s="973"/>
      <c r="DS15" s="973"/>
      <c r="DT15" s="973"/>
      <c r="DU15" s="974"/>
      <c r="DV15" s="975"/>
      <c r="DW15" s="976"/>
      <c r="DX15" s="976"/>
      <c r="DY15" s="976"/>
      <c r="DZ15" s="977"/>
      <c r="EA15" s="220"/>
    </row>
    <row r="16" spans="1:131" s="221" customFormat="1" ht="26.25" customHeight="1" x14ac:dyDescent="0.2">
      <c r="A16" s="224">
        <v>10</v>
      </c>
      <c r="B16" s="1013"/>
      <c r="C16" s="1014"/>
      <c r="D16" s="1014"/>
      <c r="E16" s="1014"/>
      <c r="F16" s="1014"/>
      <c r="G16" s="1014"/>
      <c r="H16" s="1014"/>
      <c r="I16" s="1014"/>
      <c r="J16" s="1014"/>
      <c r="K16" s="1014"/>
      <c r="L16" s="1014"/>
      <c r="M16" s="1014"/>
      <c r="N16" s="1014"/>
      <c r="O16" s="1014"/>
      <c r="P16" s="1015"/>
      <c r="Q16" s="1021"/>
      <c r="R16" s="1022"/>
      <c r="S16" s="1022"/>
      <c r="T16" s="1022"/>
      <c r="U16" s="1022"/>
      <c r="V16" s="1022"/>
      <c r="W16" s="1022"/>
      <c r="X16" s="1022"/>
      <c r="Y16" s="1022"/>
      <c r="Z16" s="1022"/>
      <c r="AA16" s="1022"/>
      <c r="AB16" s="1022"/>
      <c r="AC16" s="1022"/>
      <c r="AD16" s="1022"/>
      <c r="AE16" s="1023"/>
      <c r="AF16" s="1018"/>
      <c r="AG16" s="1019"/>
      <c r="AH16" s="1019"/>
      <c r="AI16" s="1019"/>
      <c r="AJ16" s="1020"/>
      <c r="AK16" s="1063"/>
      <c r="AL16" s="1064"/>
      <c r="AM16" s="1064"/>
      <c r="AN16" s="1064"/>
      <c r="AO16" s="1064"/>
      <c r="AP16" s="1064"/>
      <c r="AQ16" s="1064"/>
      <c r="AR16" s="1064"/>
      <c r="AS16" s="1064"/>
      <c r="AT16" s="1064"/>
      <c r="AU16" s="1065"/>
      <c r="AV16" s="1065"/>
      <c r="AW16" s="1065"/>
      <c r="AX16" s="1065"/>
      <c r="AY16" s="1066"/>
      <c r="AZ16" s="218"/>
      <c r="BA16" s="218"/>
      <c r="BB16" s="218"/>
      <c r="BC16" s="218"/>
      <c r="BD16" s="218"/>
      <c r="BE16" s="219"/>
      <c r="BF16" s="219"/>
      <c r="BG16" s="219"/>
      <c r="BH16" s="219"/>
      <c r="BI16" s="219"/>
      <c r="BJ16" s="219"/>
      <c r="BK16" s="219"/>
      <c r="BL16" s="219"/>
      <c r="BM16" s="219"/>
      <c r="BN16" s="219"/>
      <c r="BO16" s="219"/>
      <c r="BP16" s="219"/>
      <c r="BQ16" s="224">
        <v>10</v>
      </c>
      <c r="BR16" s="225"/>
      <c r="BS16" s="975"/>
      <c r="BT16" s="976"/>
      <c r="BU16" s="976"/>
      <c r="BV16" s="976"/>
      <c r="BW16" s="976"/>
      <c r="BX16" s="976"/>
      <c r="BY16" s="976"/>
      <c r="BZ16" s="976"/>
      <c r="CA16" s="976"/>
      <c r="CB16" s="976"/>
      <c r="CC16" s="976"/>
      <c r="CD16" s="976"/>
      <c r="CE16" s="976"/>
      <c r="CF16" s="976"/>
      <c r="CG16" s="997"/>
      <c r="CH16" s="972"/>
      <c r="CI16" s="973"/>
      <c r="CJ16" s="973"/>
      <c r="CK16" s="973"/>
      <c r="CL16" s="974"/>
      <c r="CM16" s="972"/>
      <c r="CN16" s="973"/>
      <c r="CO16" s="973"/>
      <c r="CP16" s="973"/>
      <c r="CQ16" s="974"/>
      <c r="CR16" s="972"/>
      <c r="CS16" s="973"/>
      <c r="CT16" s="973"/>
      <c r="CU16" s="973"/>
      <c r="CV16" s="974"/>
      <c r="CW16" s="972"/>
      <c r="CX16" s="973"/>
      <c r="CY16" s="973"/>
      <c r="CZ16" s="973"/>
      <c r="DA16" s="974"/>
      <c r="DB16" s="972"/>
      <c r="DC16" s="973"/>
      <c r="DD16" s="973"/>
      <c r="DE16" s="973"/>
      <c r="DF16" s="974"/>
      <c r="DG16" s="972"/>
      <c r="DH16" s="973"/>
      <c r="DI16" s="973"/>
      <c r="DJ16" s="973"/>
      <c r="DK16" s="974"/>
      <c r="DL16" s="972"/>
      <c r="DM16" s="973"/>
      <c r="DN16" s="973"/>
      <c r="DO16" s="973"/>
      <c r="DP16" s="974"/>
      <c r="DQ16" s="972"/>
      <c r="DR16" s="973"/>
      <c r="DS16" s="973"/>
      <c r="DT16" s="973"/>
      <c r="DU16" s="974"/>
      <c r="DV16" s="975"/>
      <c r="DW16" s="976"/>
      <c r="DX16" s="976"/>
      <c r="DY16" s="976"/>
      <c r="DZ16" s="977"/>
      <c r="EA16" s="220"/>
    </row>
    <row r="17" spans="1:131" s="221" customFormat="1" ht="26.25" customHeight="1" x14ac:dyDescent="0.2">
      <c r="A17" s="224">
        <v>11</v>
      </c>
      <c r="B17" s="1013"/>
      <c r="C17" s="1014"/>
      <c r="D17" s="1014"/>
      <c r="E17" s="1014"/>
      <c r="F17" s="1014"/>
      <c r="G17" s="1014"/>
      <c r="H17" s="1014"/>
      <c r="I17" s="1014"/>
      <c r="J17" s="1014"/>
      <c r="K17" s="1014"/>
      <c r="L17" s="1014"/>
      <c r="M17" s="1014"/>
      <c r="N17" s="1014"/>
      <c r="O17" s="1014"/>
      <c r="P17" s="1015"/>
      <c r="Q17" s="1021"/>
      <c r="R17" s="1022"/>
      <c r="S17" s="1022"/>
      <c r="T17" s="1022"/>
      <c r="U17" s="1022"/>
      <c r="V17" s="1022"/>
      <c r="W17" s="1022"/>
      <c r="X17" s="1022"/>
      <c r="Y17" s="1022"/>
      <c r="Z17" s="1022"/>
      <c r="AA17" s="1022"/>
      <c r="AB17" s="1022"/>
      <c r="AC17" s="1022"/>
      <c r="AD17" s="1022"/>
      <c r="AE17" s="1023"/>
      <c r="AF17" s="1018"/>
      <c r="AG17" s="1019"/>
      <c r="AH17" s="1019"/>
      <c r="AI17" s="1019"/>
      <c r="AJ17" s="1020"/>
      <c r="AK17" s="1063"/>
      <c r="AL17" s="1064"/>
      <c r="AM17" s="1064"/>
      <c r="AN17" s="1064"/>
      <c r="AO17" s="1064"/>
      <c r="AP17" s="1064"/>
      <c r="AQ17" s="1064"/>
      <c r="AR17" s="1064"/>
      <c r="AS17" s="1064"/>
      <c r="AT17" s="1064"/>
      <c r="AU17" s="1065"/>
      <c r="AV17" s="1065"/>
      <c r="AW17" s="1065"/>
      <c r="AX17" s="1065"/>
      <c r="AY17" s="1066"/>
      <c r="AZ17" s="218"/>
      <c r="BA17" s="218"/>
      <c r="BB17" s="218"/>
      <c r="BC17" s="218"/>
      <c r="BD17" s="218"/>
      <c r="BE17" s="219"/>
      <c r="BF17" s="219"/>
      <c r="BG17" s="219"/>
      <c r="BH17" s="219"/>
      <c r="BI17" s="219"/>
      <c r="BJ17" s="219"/>
      <c r="BK17" s="219"/>
      <c r="BL17" s="219"/>
      <c r="BM17" s="219"/>
      <c r="BN17" s="219"/>
      <c r="BO17" s="219"/>
      <c r="BP17" s="219"/>
      <c r="BQ17" s="224">
        <v>11</v>
      </c>
      <c r="BR17" s="225"/>
      <c r="BS17" s="975"/>
      <c r="BT17" s="976"/>
      <c r="BU17" s="976"/>
      <c r="BV17" s="976"/>
      <c r="BW17" s="976"/>
      <c r="BX17" s="976"/>
      <c r="BY17" s="976"/>
      <c r="BZ17" s="976"/>
      <c r="CA17" s="976"/>
      <c r="CB17" s="976"/>
      <c r="CC17" s="976"/>
      <c r="CD17" s="976"/>
      <c r="CE17" s="976"/>
      <c r="CF17" s="976"/>
      <c r="CG17" s="997"/>
      <c r="CH17" s="972"/>
      <c r="CI17" s="973"/>
      <c r="CJ17" s="973"/>
      <c r="CK17" s="973"/>
      <c r="CL17" s="974"/>
      <c r="CM17" s="972"/>
      <c r="CN17" s="973"/>
      <c r="CO17" s="973"/>
      <c r="CP17" s="973"/>
      <c r="CQ17" s="974"/>
      <c r="CR17" s="972"/>
      <c r="CS17" s="973"/>
      <c r="CT17" s="973"/>
      <c r="CU17" s="973"/>
      <c r="CV17" s="974"/>
      <c r="CW17" s="972"/>
      <c r="CX17" s="973"/>
      <c r="CY17" s="973"/>
      <c r="CZ17" s="973"/>
      <c r="DA17" s="974"/>
      <c r="DB17" s="972"/>
      <c r="DC17" s="973"/>
      <c r="DD17" s="973"/>
      <c r="DE17" s="973"/>
      <c r="DF17" s="974"/>
      <c r="DG17" s="972"/>
      <c r="DH17" s="973"/>
      <c r="DI17" s="973"/>
      <c r="DJ17" s="973"/>
      <c r="DK17" s="974"/>
      <c r="DL17" s="972"/>
      <c r="DM17" s="973"/>
      <c r="DN17" s="973"/>
      <c r="DO17" s="973"/>
      <c r="DP17" s="974"/>
      <c r="DQ17" s="972"/>
      <c r="DR17" s="973"/>
      <c r="DS17" s="973"/>
      <c r="DT17" s="973"/>
      <c r="DU17" s="974"/>
      <c r="DV17" s="975"/>
      <c r="DW17" s="976"/>
      <c r="DX17" s="976"/>
      <c r="DY17" s="976"/>
      <c r="DZ17" s="977"/>
      <c r="EA17" s="220"/>
    </row>
    <row r="18" spans="1:131" s="221" customFormat="1" ht="26.25" customHeight="1" x14ac:dyDescent="0.2">
      <c r="A18" s="224">
        <v>12</v>
      </c>
      <c r="B18" s="1013"/>
      <c r="C18" s="1014"/>
      <c r="D18" s="1014"/>
      <c r="E18" s="1014"/>
      <c r="F18" s="1014"/>
      <c r="G18" s="1014"/>
      <c r="H18" s="1014"/>
      <c r="I18" s="1014"/>
      <c r="J18" s="1014"/>
      <c r="K18" s="1014"/>
      <c r="L18" s="1014"/>
      <c r="M18" s="1014"/>
      <c r="N18" s="1014"/>
      <c r="O18" s="1014"/>
      <c r="P18" s="1015"/>
      <c r="Q18" s="1021"/>
      <c r="R18" s="1022"/>
      <c r="S18" s="1022"/>
      <c r="T18" s="1022"/>
      <c r="U18" s="1022"/>
      <c r="V18" s="1022"/>
      <c r="W18" s="1022"/>
      <c r="X18" s="1022"/>
      <c r="Y18" s="1022"/>
      <c r="Z18" s="1022"/>
      <c r="AA18" s="1022"/>
      <c r="AB18" s="1022"/>
      <c r="AC18" s="1022"/>
      <c r="AD18" s="1022"/>
      <c r="AE18" s="1023"/>
      <c r="AF18" s="1018"/>
      <c r="AG18" s="1019"/>
      <c r="AH18" s="1019"/>
      <c r="AI18" s="1019"/>
      <c r="AJ18" s="1020"/>
      <c r="AK18" s="1063"/>
      <c r="AL18" s="1064"/>
      <c r="AM18" s="1064"/>
      <c r="AN18" s="1064"/>
      <c r="AO18" s="1064"/>
      <c r="AP18" s="1064"/>
      <c r="AQ18" s="1064"/>
      <c r="AR18" s="1064"/>
      <c r="AS18" s="1064"/>
      <c r="AT18" s="1064"/>
      <c r="AU18" s="1065"/>
      <c r="AV18" s="1065"/>
      <c r="AW18" s="1065"/>
      <c r="AX18" s="1065"/>
      <c r="AY18" s="1066"/>
      <c r="AZ18" s="218"/>
      <c r="BA18" s="218"/>
      <c r="BB18" s="218"/>
      <c r="BC18" s="218"/>
      <c r="BD18" s="218"/>
      <c r="BE18" s="219"/>
      <c r="BF18" s="219"/>
      <c r="BG18" s="219"/>
      <c r="BH18" s="219"/>
      <c r="BI18" s="219"/>
      <c r="BJ18" s="219"/>
      <c r="BK18" s="219"/>
      <c r="BL18" s="219"/>
      <c r="BM18" s="219"/>
      <c r="BN18" s="219"/>
      <c r="BO18" s="219"/>
      <c r="BP18" s="219"/>
      <c r="BQ18" s="224">
        <v>12</v>
      </c>
      <c r="BR18" s="225"/>
      <c r="BS18" s="975"/>
      <c r="BT18" s="976"/>
      <c r="BU18" s="976"/>
      <c r="BV18" s="976"/>
      <c r="BW18" s="976"/>
      <c r="BX18" s="976"/>
      <c r="BY18" s="976"/>
      <c r="BZ18" s="976"/>
      <c r="CA18" s="976"/>
      <c r="CB18" s="976"/>
      <c r="CC18" s="976"/>
      <c r="CD18" s="976"/>
      <c r="CE18" s="976"/>
      <c r="CF18" s="976"/>
      <c r="CG18" s="997"/>
      <c r="CH18" s="972"/>
      <c r="CI18" s="973"/>
      <c r="CJ18" s="973"/>
      <c r="CK18" s="973"/>
      <c r="CL18" s="974"/>
      <c r="CM18" s="972"/>
      <c r="CN18" s="973"/>
      <c r="CO18" s="973"/>
      <c r="CP18" s="973"/>
      <c r="CQ18" s="974"/>
      <c r="CR18" s="972"/>
      <c r="CS18" s="973"/>
      <c r="CT18" s="973"/>
      <c r="CU18" s="973"/>
      <c r="CV18" s="974"/>
      <c r="CW18" s="972"/>
      <c r="CX18" s="973"/>
      <c r="CY18" s="973"/>
      <c r="CZ18" s="973"/>
      <c r="DA18" s="974"/>
      <c r="DB18" s="972"/>
      <c r="DC18" s="973"/>
      <c r="DD18" s="973"/>
      <c r="DE18" s="973"/>
      <c r="DF18" s="974"/>
      <c r="DG18" s="972"/>
      <c r="DH18" s="973"/>
      <c r="DI18" s="973"/>
      <c r="DJ18" s="973"/>
      <c r="DK18" s="974"/>
      <c r="DL18" s="972"/>
      <c r="DM18" s="973"/>
      <c r="DN18" s="973"/>
      <c r="DO18" s="973"/>
      <c r="DP18" s="974"/>
      <c r="DQ18" s="972"/>
      <c r="DR18" s="973"/>
      <c r="DS18" s="973"/>
      <c r="DT18" s="973"/>
      <c r="DU18" s="974"/>
      <c r="DV18" s="975"/>
      <c r="DW18" s="976"/>
      <c r="DX18" s="976"/>
      <c r="DY18" s="976"/>
      <c r="DZ18" s="977"/>
      <c r="EA18" s="220"/>
    </row>
    <row r="19" spans="1:131" s="221" customFormat="1" ht="26.25" customHeight="1" x14ac:dyDescent="0.2">
      <c r="A19" s="224">
        <v>13</v>
      </c>
      <c r="B19" s="1013"/>
      <c r="C19" s="1014"/>
      <c r="D19" s="1014"/>
      <c r="E19" s="1014"/>
      <c r="F19" s="1014"/>
      <c r="G19" s="1014"/>
      <c r="H19" s="1014"/>
      <c r="I19" s="1014"/>
      <c r="J19" s="1014"/>
      <c r="K19" s="1014"/>
      <c r="L19" s="1014"/>
      <c r="M19" s="1014"/>
      <c r="N19" s="1014"/>
      <c r="O19" s="1014"/>
      <c r="P19" s="1015"/>
      <c r="Q19" s="1021"/>
      <c r="R19" s="1022"/>
      <c r="S19" s="1022"/>
      <c r="T19" s="1022"/>
      <c r="U19" s="1022"/>
      <c r="V19" s="1022"/>
      <c r="W19" s="1022"/>
      <c r="X19" s="1022"/>
      <c r="Y19" s="1022"/>
      <c r="Z19" s="1022"/>
      <c r="AA19" s="1022"/>
      <c r="AB19" s="1022"/>
      <c r="AC19" s="1022"/>
      <c r="AD19" s="1022"/>
      <c r="AE19" s="1023"/>
      <c r="AF19" s="1018"/>
      <c r="AG19" s="1019"/>
      <c r="AH19" s="1019"/>
      <c r="AI19" s="1019"/>
      <c r="AJ19" s="1020"/>
      <c r="AK19" s="1063"/>
      <c r="AL19" s="1064"/>
      <c r="AM19" s="1064"/>
      <c r="AN19" s="1064"/>
      <c r="AO19" s="1064"/>
      <c r="AP19" s="1064"/>
      <c r="AQ19" s="1064"/>
      <c r="AR19" s="1064"/>
      <c r="AS19" s="1064"/>
      <c r="AT19" s="1064"/>
      <c r="AU19" s="1065"/>
      <c r="AV19" s="1065"/>
      <c r="AW19" s="1065"/>
      <c r="AX19" s="1065"/>
      <c r="AY19" s="1066"/>
      <c r="AZ19" s="218"/>
      <c r="BA19" s="218"/>
      <c r="BB19" s="218"/>
      <c r="BC19" s="218"/>
      <c r="BD19" s="218"/>
      <c r="BE19" s="219"/>
      <c r="BF19" s="219"/>
      <c r="BG19" s="219"/>
      <c r="BH19" s="219"/>
      <c r="BI19" s="219"/>
      <c r="BJ19" s="219"/>
      <c r="BK19" s="219"/>
      <c r="BL19" s="219"/>
      <c r="BM19" s="219"/>
      <c r="BN19" s="219"/>
      <c r="BO19" s="219"/>
      <c r="BP19" s="219"/>
      <c r="BQ19" s="224">
        <v>13</v>
      </c>
      <c r="BR19" s="225"/>
      <c r="BS19" s="975"/>
      <c r="BT19" s="976"/>
      <c r="BU19" s="976"/>
      <c r="BV19" s="976"/>
      <c r="BW19" s="976"/>
      <c r="BX19" s="976"/>
      <c r="BY19" s="976"/>
      <c r="BZ19" s="976"/>
      <c r="CA19" s="976"/>
      <c r="CB19" s="976"/>
      <c r="CC19" s="976"/>
      <c r="CD19" s="976"/>
      <c r="CE19" s="976"/>
      <c r="CF19" s="976"/>
      <c r="CG19" s="997"/>
      <c r="CH19" s="972"/>
      <c r="CI19" s="973"/>
      <c r="CJ19" s="973"/>
      <c r="CK19" s="973"/>
      <c r="CL19" s="974"/>
      <c r="CM19" s="972"/>
      <c r="CN19" s="973"/>
      <c r="CO19" s="973"/>
      <c r="CP19" s="973"/>
      <c r="CQ19" s="974"/>
      <c r="CR19" s="972"/>
      <c r="CS19" s="973"/>
      <c r="CT19" s="973"/>
      <c r="CU19" s="973"/>
      <c r="CV19" s="974"/>
      <c r="CW19" s="972"/>
      <c r="CX19" s="973"/>
      <c r="CY19" s="973"/>
      <c r="CZ19" s="973"/>
      <c r="DA19" s="974"/>
      <c r="DB19" s="972"/>
      <c r="DC19" s="973"/>
      <c r="DD19" s="973"/>
      <c r="DE19" s="973"/>
      <c r="DF19" s="974"/>
      <c r="DG19" s="972"/>
      <c r="DH19" s="973"/>
      <c r="DI19" s="973"/>
      <c r="DJ19" s="973"/>
      <c r="DK19" s="974"/>
      <c r="DL19" s="972"/>
      <c r="DM19" s="973"/>
      <c r="DN19" s="973"/>
      <c r="DO19" s="973"/>
      <c r="DP19" s="974"/>
      <c r="DQ19" s="972"/>
      <c r="DR19" s="973"/>
      <c r="DS19" s="973"/>
      <c r="DT19" s="973"/>
      <c r="DU19" s="974"/>
      <c r="DV19" s="975"/>
      <c r="DW19" s="976"/>
      <c r="DX19" s="976"/>
      <c r="DY19" s="976"/>
      <c r="DZ19" s="977"/>
      <c r="EA19" s="220"/>
    </row>
    <row r="20" spans="1:131" s="221" customFormat="1" ht="26.25" customHeight="1" x14ac:dyDescent="0.2">
      <c r="A20" s="224">
        <v>14</v>
      </c>
      <c r="B20" s="1013"/>
      <c r="C20" s="1014"/>
      <c r="D20" s="1014"/>
      <c r="E20" s="1014"/>
      <c r="F20" s="1014"/>
      <c r="G20" s="1014"/>
      <c r="H20" s="1014"/>
      <c r="I20" s="1014"/>
      <c r="J20" s="1014"/>
      <c r="K20" s="1014"/>
      <c r="L20" s="1014"/>
      <c r="M20" s="1014"/>
      <c r="N20" s="1014"/>
      <c r="O20" s="1014"/>
      <c r="P20" s="1015"/>
      <c r="Q20" s="1021"/>
      <c r="R20" s="1022"/>
      <c r="S20" s="1022"/>
      <c r="T20" s="1022"/>
      <c r="U20" s="1022"/>
      <c r="V20" s="1022"/>
      <c r="W20" s="1022"/>
      <c r="X20" s="1022"/>
      <c r="Y20" s="1022"/>
      <c r="Z20" s="1022"/>
      <c r="AA20" s="1022"/>
      <c r="AB20" s="1022"/>
      <c r="AC20" s="1022"/>
      <c r="AD20" s="1022"/>
      <c r="AE20" s="1023"/>
      <c r="AF20" s="1018"/>
      <c r="AG20" s="1019"/>
      <c r="AH20" s="1019"/>
      <c r="AI20" s="1019"/>
      <c r="AJ20" s="1020"/>
      <c r="AK20" s="1063"/>
      <c r="AL20" s="1064"/>
      <c r="AM20" s="1064"/>
      <c r="AN20" s="1064"/>
      <c r="AO20" s="1064"/>
      <c r="AP20" s="1064"/>
      <c r="AQ20" s="1064"/>
      <c r="AR20" s="1064"/>
      <c r="AS20" s="1064"/>
      <c r="AT20" s="1064"/>
      <c r="AU20" s="1065"/>
      <c r="AV20" s="1065"/>
      <c r="AW20" s="1065"/>
      <c r="AX20" s="1065"/>
      <c r="AY20" s="1066"/>
      <c r="AZ20" s="218"/>
      <c r="BA20" s="218"/>
      <c r="BB20" s="218"/>
      <c r="BC20" s="218"/>
      <c r="BD20" s="218"/>
      <c r="BE20" s="219"/>
      <c r="BF20" s="219"/>
      <c r="BG20" s="219"/>
      <c r="BH20" s="219"/>
      <c r="BI20" s="219"/>
      <c r="BJ20" s="219"/>
      <c r="BK20" s="219"/>
      <c r="BL20" s="219"/>
      <c r="BM20" s="219"/>
      <c r="BN20" s="219"/>
      <c r="BO20" s="219"/>
      <c r="BP20" s="219"/>
      <c r="BQ20" s="224">
        <v>14</v>
      </c>
      <c r="BR20" s="225"/>
      <c r="BS20" s="975"/>
      <c r="BT20" s="976"/>
      <c r="BU20" s="976"/>
      <c r="BV20" s="976"/>
      <c r="BW20" s="976"/>
      <c r="BX20" s="976"/>
      <c r="BY20" s="976"/>
      <c r="BZ20" s="976"/>
      <c r="CA20" s="976"/>
      <c r="CB20" s="976"/>
      <c r="CC20" s="976"/>
      <c r="CD20" s="976"/>
      <c r="CE20" s="976"/>
      <c r="CF20" s="976"/>
      <c r="CG20" s="997"/>
      <c r="CH20" s="972"/>
      <c r="CI20" s="973"/>
      <c r="CJ20" s="973"/>
      <c r="CK20" s="973"/>
      <c r="CL20" s="974"/>
      <c r="CM20" s="972"/>
      <c r="CN20" s="973"/>
      <c r="CO20" s="973"/>
      <c r="CP20" s="973"/>
      <c r="CQ20" s="974"/>
      <c r="CR20" s="972"/>
      <c r="CS20" s="973"/>
      <c r="CT20" s="973"/>
      <c r="CU20" s="973"/>
      <c r="CV20" s="974"/>
      <c r="CW20" s="972"/>
      <c r="CX20" s="973"/>
      <c r="CY20" s="973"/>
      <c r="CZ20" s="973"/>
      <c r="DA20" s="974"/>
      <c r="DB20" s="972"/>
      <c r="DC20" s="973"/>
      <c r="DD20" s="973"/>
      <c r="DE20" s="973"/>
      <c r="DF20" s="974"/>
      <c r="DG20" s="972"/>
      <c r="DH20" s="973"/>
      <c r="DI20" s="973"/>
      <c r="DJ20" s="973"/>
      <c r="DK20" s="974"/>
      <c r="DL20" s="972"/>
      <c r="DM20" s="973"/>
      <c r="DN20" s="973"/>
      <c r="DO20" s="973"/>
      <c r="DP20" s="974"/>
      <c r="DQ20" s="972"/>
      <c r="DR20" s="973"/>
      <c r="DS20" s="973"/>
      <c r="DT20" s="973"/>
      <c r="DU20" s="974"/>
      <c r="DV20" s="975"/>
      <c r="DW20" s="976"/>
      <c r="DX20" s="976"/>
      <c r="DY20" s="976"/>
      <c r="DZ20" s="977"/>
      <c r="EA20" s="220"/>
    </row>
    <row r="21" spans="1:131" s="221" customFormat="1" ht="26.25" customHeight="1" thickBot="1" x14ac:dyDescent="0.25">
      <c r="A21" s="224">
        <v>15</v>
      </c>
      <c r="B21" s="1013"/>
      <c r="C21" s="1014"/>
      <c r="D21" s="1014"/>
      <c r="E21" s="1014"/>
      <c r="F21" s="1014"/>
      <c r="G21" s="1014"/>
      <c r="H21" s="1014"/>
      <c r="I21" s="1014"/>
      <c r="J21" s="1014"/>
      <c r="K21" s="1014"/>
      <c r="L21" s="1014"/>
      <c r="M21" s="1014"/>
      <c r="N21" s="1014"/>
      <c r="O21" s="1014"/>
      <c r="P21" s="1015"/>
      <c r="Q21" s="1021"/>
      <c r="R21" s="1022"/>
      <c r="S21" s="1022"/>
      <c r="T21" s="1022"/>
      <c r="U21" s="1022"/>
      <c r="V21" s="1022"/>
      <c r="W21" s="1022"/>
      <c r="X21" s="1022"/>
      <c r="Y21" s="1022"/>
      <c r="Z21" s="1022"/>
      <c r="AA21" s="1022"/>
      <c r="AB21" s="1022"/>
      <c r="AC21" s="1022"/>
      <c r="AD21" s="1022"/>
      <c r="AE21" s="1023"/>
      <c r="AF21" s="1018"/>
      <c r="AG21" s="1019"/>
      <c r="AH21" s="1019"/>
      <c r="AI21" s="1019"/>
      <c r="AJ21" s="1020"/>
      <c r="AK21" s="1063"/>
      <c r="AL21" s="1064"/>
      <c r="AM21" s="1064"/>
      <c r="AN21" s="1064"/>
      <c r="AO21" s="1064"/>
      <c r="AP21" s="1064"/>
      <c r="AQ21" s="1064"/>
      <c r="AR21" s="1064"/>
      <c r="AS21" s="1064"/>
      <c r="AT21" s="1064"/>
      <c r="AU21" s="1065"/>
      <c r="AV21" s="1065"/>
      <c r="AW21" s="1065"/>
      <c r="AX21" s="1065"/>
      <c r="AY21" s="1066"/>
      <c r="AZ21" s="218"/>
      <c r="BA21" s="218"/>
      <c r="BB21" s="218"/>
      <c r="BC21" s="218"/>
      <c r="BD21" s="218"/>
      <c r="BE21" s="219"/>
      <c r="BF21" s="219"/>
      <c r="BG21" s="219"/>
      <c r="BH21" s="219"/>
      <c r="BI21" s="219"/>
      <c r="BJ21" s="219"/>
      <c r="BK21" s="219"/>
      <c r="BL21" s="219"/>
      <c r="BM21" s="219"/>
      <c r="BN21" s="219"/>
      <c r="BO21" s="219"/>
      <c r="BP21" s="219"/>
      <c r="BQ21" s="224">
        <v>15</v>
      </c>
      <c r="BR21" s="225"/>
      <c r="BS21" s="975"/>
      <c r="BT21" s="976"/>
      <c r="BU21" s="976"/>
      <c r="BV21" s="976"/>
      <c r="BW21" s="976"/>
      <c r="BX21" s="976"/>
      <c r="BY21" s="976"/>
      <c r="BZ21" s="976"/>
      <c r="CA21" s="976"/>
      <c r="CB21" s="976"/>
      <c r="CC21" s="976"/>
      <c r="CD21" s="976"/>
      <c r="CE21" s="976"/>
      <c r="CF21" s="976"/>
      <c r="CG21" s="997"/>
      <c r="CH21" s="972"/>
      <c r="CI21" s="973"/>
      <c r="CJ21" s="973"/>
      <c r="CK21" s="973"/>
      <c r="CL21" s="974"/>
      <c r="CM21" s="972"/>
      <c r="CN21" s="973"/>
      <c r="CO21" s="973"/>
      <c r="CP21" s="973"/>
      <c r="CQ21" s="974"/>
      <c r="CR21" s="972"/>
      <c r="CS21" s="973"/>
      <c r="CT21" s="973"/>
      <c r="CU21" s="973"/>
      <c r="CV21" s="974"/>
      <c r="CW21" s="972"/>
      <c r="CX21" s="973"/>
      <c r="CY21" s="973"/>
      <c r="CZ21" s="973"/>
      <c r="DA21" s="974"/>
      <c r="DB21" s="972"/>
      <c r="DC21" s="973"/>
      <c r="DD21" s="973"/>
      <c r="DE21" s="973"/>
      <c r="DF21" s="974"/>
      <c r="DG21" s="972"/>
      <c r="DH21" s="973"/>
      <c r="DI21" s="973"/>
      <c r="DJ21" s="973"/>
      <c r="DK21" s="974"/>
      <c r="DL21" s="972"/>
      <c r="DM21" s="973"/>
      <c r="DN21" s="973"/>
      <c r="DO21" s="973"/>
      <c r="DP21" s="974"/>
      <c r="DQ21" s="972"/>
      <c r="DR21" s="973"/>
      <c r="DS21" s="973"/>
      <c r="DT21" s="973"/>
      <c r="DU21" s="974"/>
      <c r="DV21" s="975"/>
      <c r="DW21" s="976"/>
      <c r="DX21" s="976"/>
      <c r="DY21" s="976"/>
      <c r="DZ21" s="977"/>
      <c r="EA21" s="220"/>
    </row>
    <row r="22" spans="1:131" s="221" customFormat="1" ht="26.25" customHeight="1" x14ac:dyDescent="0.2">
      <c r="A22" s="224">
        <v>16</v>
      </c>
      <c r="B22" s="1013"/>
      <c r="C22" s="1014"/>
      <c r="D22" s="1014"/>
      <c r="E22" s="1014"/>
      <c r="F22" s="1014"/>
      <c r="G22" s="1014"/>
      <c r="H22" s="1014"/>
      <c r="I22" s="1014"/>
      <c r="J22" s="1014"/>
      <c r="K22" s="1014"/>
      <c r="L22" s="1014"/>
      <c r="M22" s="1014"/>
      <c r="N22" s="1014"/>
      <c r="O22" s="1014"/>
      <c r="P22" s="1015"/>
      <c r="Q22" s="1056"/>
      <c r="R22" s="1057"/>
      <c r="S22" s="1057"/>
      <c r="T22" s="1057"/>
      <c r="U22" s="1057"/>
      <c r="V22" s="1057"/>
      <c r="W22" s="1057"/>
      <c r="X22" s="1057"/>
      <c r="Y22" s="1057"/>
      <c r="Z22" s="1057"/>
      <c r="AA22" s="1057"/>
      <c r="AB22" s="1057"/>
      <c r="AC22" s="1057"/>
      <c r="AD22" s="1057"/>
      <c r="AE22" s="1058"/>
      <c r="AF22" s="1018"/>
      <c r="AG22" s="1019"/>
      <c r="AH22" s="1019"/>
      <c r="AI22" s="1019"/>
      <c r="AJ22" s="1020"/>
      <c r="AK22" s="1059"/>
      <c r="AL22" s="1060"/>
      <c r="AM22" s="1060"/>
      <c r="AN22" s="1060"/>
      <c r="AO22" s="1060"/>
      <c r="AP22" s="1060"/>
      <c r="AQ22" s="1060"/>
      <c r="AR22" s="1060"/>
      <c r="AS22" s="1060"/>
      <c r="AT22" s="1060"/>
      <c r="AU22" s="1061"/>
      <c r="AV22" s="1061"/>
      <c r="AW22" s="1061"/>
      <c r="AX22" s="1061"/>
      <c r="AY22" s="1062"/>
      <c r="AZ22" s="1011" t="s">
        <v>391</v>
      </c>
      <c r="BA22" s="1011"/>
      <c r="BB22" s="1011"/>
      <c r="BC22" s="1011"/>
      <c r="BD22" s="1012"/>
      <c r="BE22" s="219"/>
      <c r="BF22" s="219"/>
      <c r="BG22" s="219"/>
      <c r="BH22" s="219"/>
      <c r="BI22" s="219"/>
      <c r="BJ22" s="219"/>
      <c r="BK22" s="219"/>
      <c r="BL22" s="219"/>
      <c r="BM22" s="219"/>
      <c r="BN22" s="219"/>
      <c r="BO22" s="219"/>
      <c r="BP22" s="219"/>
      <c r="BQ22" s="224">
        <v>16</v>
      </c>
      <c r="BR22" s="225"/>
      <c r="BS22" s="975"/>
      <c r="BT22" s="976"/>
      <c r="BU22" s="976"/>
      <c r="BV22" s="976"/>
      <c r="BW22" s="976"/>
      <c r="BX22" s="976"/>
      <c r="BY22" s="976"/>
      <c r="BZ22" s="976"/>
      <c r="CA22" s="976"/>
      <c r="CB22" s="976"/>
      <c r="CC22" s="976"/>
      <c r="CD22" s="976"/>
      <c r="CE22" s="976"/>
      <c r="CF22" s="976"/>
      <c r="CG22" s="997"/>
      <c r="CH22" s="972"/>
      <c r="CI22" s="973"/>
      <c r="CJ22" s="973"/>
      <c r="CK22" s="973"/>
      <c r="CL22" s="974"/>
      <c r="CM22" s="972"/>
      <c r="CN22" s="973"/>
      <c r="CO22" s="973"/>
      <c r="CP22" s="973"/>
      <c r="CQ22" s="974"/>
      <c r="CR22" s="972"/>
      <c r="CS22" s="973"/>
      <c r="CT22" s="973"/>
      <c r="CU22" s="973"/>
      <c r="CV22" s="974"/>
      <c r="CW22" s="972"/>
      <c r="CX22" s="973"/>
      <c r="CY22" s="973"/>
      <c r="CZ22" s="973"/>
      <c r="DA22" s="974"/>
      <c r="DB22" s="972"/>
      <c r="DC22" s="973"/>
      <c r="DD22" s="973"/>
      <c r="DE22" s="973"/>
      <c r="DF22" s="974"/>
      <c r="DG22" s="972"/>
      <c r="DH22" s="973"/>
      <c r="DI22" s="973"/>
      <c r="DJ22" s="973"/>
      <c r="DK22" s="974"/>
      <c r="DL22" s="972"/>
      <c r="DM22" s="973"/>
      <c r="DN22" s="973"/>
      <c r="DO22" s="973"/>
      <c r="DP22" s="974"/>
      <c r="DQ22" s="972"/>
      <c r="DR22" s="973"/>
      <c r="DS22" s="973"/>
      <c r="DT22" s="973"/>
      <c r="DU22" s="974"/>
      <c r="DV22" s="975"/>
      <c r="DW22" s="976"/>
      <c r="DX22" s="976"/>
      <c r="DY22" s="976"/>
      <c r="DZ22" s="977"/>
      <c r="EA22" s="220"/>
    </row>
    <row r="23" spans="1:131" s="221" customFormat="1" ht="26.25" customHeight="1" thickBot="1" x14ac:dyDescent="0.25">
      <c r="A23" s="226" t="s">
        <v>392</v>
      </c>
      <c r="B23" s="920" t="s">
        <v>393</v>
      </c>
      <c r="C23" s="921"/>
      <c r="D23" s="921"/>
      <c r="E23" s="921"/>
      <c r="F23" s="921"/>
      <c r="G23" s="921"/>
      <c r="H23" s="921"/>
      <c r="I23" s="921"/>
      <c r="J23" s="921"/>
      <c r="K23" s="921"/>
      <c r="L23" s="921"/>
      <c r="M23" s="921"/>
      <c r="N23" s="921"/>
      <c r="O23" s="921"/>
      <c r="P23" s="931"/>
      <c r="Q23" s="1050">
        <f>SUM(Q7:Q22)</f>
        <v>13511</v>
      </c>
      <c r="R23" s="1044"/>
      <c r="S23" s="1044"/>
      <c r="T23" s="1044"/>
      <c r="U23" s="1044"/>
      <c r="V23" s="1044">
        <f>SUM(V7:V22)</f>
        <v>12994</v>
      </c>
      <c r="W23" s="1044"/>
      <c r="X23" s="1044"/>
      <c r="Y23" s="1044"/>
      <c r="Z23" s="1044"/>
      <c r="AA23" s="1044">
        <f>SUM(AA7:AA22)</f>
        <v>517</v>
      </c>
      <c r="AB23" s="1044"/>
      <c r="AC23" s="1044"/>
      <c r="AD23" s="1044"/>
      <c r="AE23" s="1051"/>
      <c r="AF23" s="1052">
        <v>465</v>
      </c>
      <c r="AG23" s="1044"/>
      <c r="AH23" s="1044"/>
      <c r="AI23" s="1044"/>
      <c r="AJ23" s="1053"/>
      <c r="AK23" s="1054"/>
      <c r="AL23" s="1055"/>
      <c r="AM23" s="1055"/>
      <c r="AN23" s="1055"/>
      <c r="AO23" s="1055"/>
      <c r="AP23" s="1044">
        <f>SUM(AP7:AP22)</f>
        <v>10540</v>
      </c>
      <c r="AQ23" s="1044"/>
      <c r="AR23" s="1044"/>
      <c r="AS23" s="1044"/>
      <c r="AT23" s="1044"/>
      <c r="AU23" s="1045"/>
      <c r="AV23" s="1045"/>
      <c r="AW23" s="1045"/>
      <c r="AX23" s="1045"/>
      <c r="AY23" s="1046"/>
      <c r="AZ23" s="1047" t="s">
        <v>394</v>
      </c>
      <c r="BA23" s="1048"/>
      <c r="BB23" s="1048"/>
      <c r="BC23" s="1048"/>
      <c r="BD23" s="1049"/>
      <c r="BE23" s="219"/>
      <c r="BF23" s="219"/>
      <c r="BG23" s="219"/>
      <c r="BH23" s="219"/>
      <c r="BI23" s="219"/>
      <c r="BJ23" s="219"/>
      <c r="BK23" s="219"/>
      <c r="BL23" s="219"/>
      <c r="BM23" s="219"/>
      <c r="BN23" s="219"/>
      <c r="BO23" s="219"/>
      <c r="BP23" s="219"/>
      <c r="BQ23" s="224">
        <v>17</v>
      </c>
      <c r="BR23" s="225"/>
      <c r="BS23" s="975"/>
      <c r="BT23" s="976"/>
      <c r="BU23" s="976"/>
      <c r="BV23" s="976"/>
      <c r="BW23" s="976"/>
      <c r="BX23" s="976"/>
      <c r="BY23" s="976"/>
      <c r="BZ23" s="976"/>
      <c r="CA23" s="976"/>
      <c r="CB23" s="976"/>
      <c r="CC23" s="976"/>
      <c r="CD23" s="976"/>
      <c r="CE23" s="976"/>
      <c r="CF23" s="976"/>
      <c r="CG23" s="997"/>
      <c r="CH23" s="972"/>
      <c r="CI23" s="973"/>
      <c r="CJ23" s="973"/>
      <c r="CK23" s="973"/>
      <c r="CL23" s="974"/>
      <c r="CM23" s="972"/>
      <c r="CN23" s="973"/>
      <c r="CO23" s="973"/>
      <c r="CP23" s="973"/>
      <c r="CQ23" s="974"/>
      <c r="CR23" s="972"/>
      <c r="CS23" s="973"/>
      <c r="CT23" s="973"/>
      <c r="CU23" s="973"/>
      <c r="CV23" s="974"/>
      <c r="CW23" s="972"/>
      <c r="CX23" s="973"/>
      <c r="CY23" s="973"/>
      <c r="CZ23" s="973"/>
      <c r="DA23" s="974"/>
      <c r="DB23" s="972"/>
      <c r="DC23" s="973"/>
      <c r="DD23" s="973"/>
      <c r="DE23" s="973"/>
      <c r="DF23" s="974"/>
      <c r="DG23" s="972"/>
      <c r="DH23" s="973"/>
      <c r="DI23" s="973"/>
      <c r="DJ23" s="973"/>
      <c r="DK23" s="974"/>
      <c r="DL23" s="972"/>
      <c r="DM23" s="973"/>
      <c r="DN23" s="973"/>
      <c r="DO23" s="973"/>
      <c r="DP23" s="974"/>
      <c r="DQ23" s="972"/>
      <c r="DR23" s="973"/>
      <c r="DS23" s="973"/>
      <c r="DT23" s="973"/>
      <c r="DU23" s="974"/>
      <c r="DV23" s="975"/>
      <c r="DW23" s="976"/>
      <c r="DX23" s="976"/>
      <c r="DY23" s="976"/>
      <c r="DZ23" s="977"/>
      <c r="EA23" s="220"/>
    </row>
    <row r="24" spans="1:131" s="221" customFormat="1" ht="26.25" customHeight="1" x14ac:dyDescent="0.2">
      <c r="A24" s="1043" t="s">
        <v>395</v>
      </c>
      <c r="B24" s="1043"/>
      <c r="C24" s="1043"/>
      <c r="D24" s="1043"/>
      <c r="E24" s="1043"/>
      <c r="F24" s="1043"/>
      <c r="G24" s="1043"/>
      <c r="H24" s="1043"/>
      <c r="I24" s="1043"/>
      <c r="J24" s="1043"/>
      <c r="K24" s="1043"/>
      <c r="L24" s="1043"/>
      <c r="M24" s="1043"/>
      <c r="N24" s="1043"/>
      <c r="O24" s="1043"/>
      <c r="P24" s="1043"/>
      <c r="Q24" s="1043"/>
      <c r="R24" s="1043"/>
      <c r="S24" s="1043"/>
      <c r="T24" s="1043"/>
      <c r="U24" s="1043"/>
      <c r="V24" s="1043"/>
      <c r="W24" s="1043"/>
      <c r="X24" s="1043"/>
      <c r="Y24" s="1043"/>
      <c r="Z24" s="1043"/>
      <c r="AA24" s="1043"/>
      <c r="AB24" s="1043"/>
      <c r="AC24" s="1043"/>
      <c r="AD24" s="1043"/>
      <c r="AE24" s="1043"/>
      <c r="AF24" s="1043"/>
      <c r="AG24" s="1043"/>
      <c r="AH24" s="1043"/>
      <c r="AI24" s="1043"/>
      <c r="AJ24" s="1043"/>
      <c r="AK24" s="1043"/>
      <c r="AL24" s="1043"/>
      <c r="AM24" s="1043"/>
      <c r="AN24" s="1043"/>
      <c r="AO24" s="1043"/>
      <c r="AP24" s="1043"/>
      <c r="AQ24" s="1043"/>
      <c r="AR24" s="1043"/>
      <c r="AS24" s="1043"/>
      <c r="AT24" s="1043"/>
      <c r="AU24" s="1043"/>
      <c r="AV24" s="1043"/>
      <c r="AW24" s="1043"/>
      <c r="AX24" s="1043"/>
      <c r="AY24" s="1043"/>
      <c r="AZ24" s="218"/>
      <c r="BA24" s="218"/>
      <c r="BB24" s="218"/>
      <c r="BC24" s="218"/>
      <c r="BD24" s="218"/>
      <c r="BE24" s="219"/>
      <c r="BF24" s="219"/>
      <c r="BG24" s="219"/>
      <c r="BH24" s="219"/>
      <c r="BI24" s="219"/>
      <c r="BJ24" s="219"/>
      <c r="BK24" s="219"/>
      <c r="BL24" s="219"/>
      <c r="BM24" s="219"/>
      <c r="BN24" s="219"/>
      <c r="BO24" s="219"/>
      <c r="BP24" s="219"/>
      <c r="BQ24" s="224">
        <v>18</v>
      </c>
      <c r="BR24" s="225"/>
      <c r="BS24" s="975"/>
      <c r="BT24" s="976"/>
      <c r="BU24" s="976"/>
      <c r="BV24" s="976"/>
      <c r="BW24" s="976"/>
      <c r="BX24" s="976"/>
      <c r="BY24" s="976"/>
      <c r="BZ24" s="976"/>
      <c r="CA24" s="976"/>
      <c r="CB24" s="976"/>
      <c r="CC24" s="976"/>
      <c r="CD24" s="976"/>
      <c r="CE24" s="976"/>
      <c r="CF24" s="976"/>
      <c r="CG24" s="997"/>
      <c r="CH24" s="972"/>
      <c r="CI24" s="973"/>
      <c r="CJ24" s="973"/>
      <c r="CK24" s="973"/>
      <c r="CL24" s="974"/>
      <c r="CM24" s="972"/>
      <c r="CN24" s="973"/>
      <c r="CO24" s="973"/>
      <c r="CP24" s="973"/>
      <c r="CQ24" s="974"/>
      <c r="CR24" s="972"/>
      <c r="CS24" s="973"/>
      <c r="CT24" s="973"/>
      <c r="CU24" s="973"/>
      <c r="CV24" s="974"/>
      <c r="CW24" s="972"/>
      <c r="CX24" s="973"/>
      <c r="CY24" s="973"/>
      <c r="CZ24" s="973"/>
      <c r="DA24" s="974"/>
      <c r="DB24" s="972"/>
      <c r="DC24" s="973"/>
      <c r="DD24" s="973"/>
      <c r="DE24" s="973"/>
      <c r="DF24" s="974"/>
      <c r="DG24" s="972"/>
      <c r="DH24" s="973"/>
      <c r="DI24" s="973"/>
      <c r="DJ24" s="973"/>
      <c r="DK24" s="974"/>
      <c r="DL24" s="972"/>
      <c r="DM24" s="973"/>
      <c r="DN24" s="973"/>
      <c r="DO24" s="973"/>
      <c r="DP24" s="974"/>
      <c r="DQ24" s="972"/>
      <c r="DR24" s="973"/>
      <c r="DS24" s="973"/>
      <c r="DT24" s="973"/>
      <c r="DU24" s="974"/>
      <c r="DV24" s="975"/>
      <c r="DW24" s="976"/>
      <c r="DX24" s="976"/>
      <c r="DY24" s="976"/>
      <c r="DZ24" s="977"/>
      <c r="EA24" s="220"/>
    </row>
    <row r="25" spans="1:131" ht="26.25" customHeight="1" thickBot="1" x14ac:dyDescent="0.25">
      <c r="A25" s="1042" t="s">
        <v>396</v>
      </c>
      <c r="B25" s="1042"/>
      <c r="C25" s="1042"/>
      <c r="D25" s="1042"/>
      <c r="E25" s="1042"/>
      <c r="F25" s="1042"/>
      <c r="G25" s="1042"/>
      <c r="H25" s="1042"/>
      <c r="I25" s="1042"/>
      <c r="J25" s="1042"/>
      <c r="K25" s="1042"/>
      <c r="L25" s="1042"/>
      <c r="M25" s="1042"/>
      <c r="N25" s="1042"/>
      <c r="O25" s="1042"/>
      <c r="P25" s="1042"/>
      <c r="Q25" s="1042"/>
      <c r="R25" s="1042"/>
      <c r="S25" s="1042"/>
      <c r="T25" s="1042"/>
      <c r="U25" s="1042"/>
      <c r="V25" s="1042"/>
      <c r="W25" s="1042"/>
      <c r="X25" s="1042"/>
      <c r="Y25" s="1042"/>
      <c r="Z25" s="1042"/>
      <c r="AA25" s="1042"/>
      <c r="AB25" s="1042"/>
      <c r="AC25" s="1042"/>
      <c r="AD25" s="1042"/>
      <c r="AE25" s="1042"/>
      <c r="AF25" s="1042"/>
      <c r="AG25" s="1042"/>
      <c r="AH25" s="1042"/>
      <c r="AI25" s="1042"/>
      <c r="AJ25" s="1042"/>
      <c r="AK25" s="1042"/>
      <c r="AL25" s="1042"/>
      <c r="AM25" s="1042"/>
      <c r="AN25" s="1042"/>
      <c r="AO25" s="1042"/>
      <c r="AP25" s="1042"/>
      <c r="AQ25" s="1042"/>
      <c r="AR25" s="1042"/>
      <c r="AS25" s="1042"/>
      <c r="AT25" s="1042"/>
      <c r="AU25" s="1042"/>
      <c r="AV25" s="1042"/>
      <c r="AW25" s="1042"/>
      <c r="AX25" s="1042"/>
      <c r="AY25" s="1042"/>
      <c r="AZ25" s="1042"/>
      <c r="BA25" s="1042"/>
      <c r="BB25" s="1042"/>
      <c r="BC25" s="1042"/>
      <c r="BD25" s="1042"/>
      <c r="BE25" s="1042"/>
      <c r="BF25" s="1042"/>
      <c r="BG25" s="1042"/>
      <c r="BH25" s="1042"/>
      <c r="BI25" s="1042"/>
      <c r="BJ25" s="218"/>
      <c r="BK25" s="218"/>
      <c r="BL25" s="218"/>
      <c r="BM25" s="218"/>
      <c r="BN25" s="218"/>
      <c r="BO25" s="227"/>
      <c r="BP25" s="227"/>
      <c r="BQ25" s="224">
        <v>19</v>
      </c>
      <c r="BR25" s="225"/>
      <c r="BS25" s="975"/>
      <c r="BT25" s="976"/>
      <c r="BU25" s="976"/>
      <c r="BV25" s="976"/>
      <c r="BW25" s="976"/>
      <c r="BX25" s="976"/>
      <c r="BY25" s="976"/>
      <c r="BZ25" s="976"/>
      <c r="CA25" s="976"/>
      <c r="CB25" s="976"/>
      <c r="CC25" s="976"/>
      <c r="CD25" s="976"/>
      <c r="CE25" s="976"/>
      <c r="CF25" s="976"/>
      <c r="CG25" s="997"/>
      <c r="CH25" s="972"/>
      <c r="CI25" s="973"/>
      <c r="CJ25" s="973"/>
      <c r="CK25" s="973"/>
      <c r="CL25" s="974"/>
      <c r="CM25" s="972"/>
      <c r="CN25" s="973"/>
      <c r="CO25" s="973"/>
      <c r="CP25" s="973"/>
      <c r="CQ25" s="974"/>
      <c r="CR25" s="972"/>
      <c r="CS25" s="973"/>
      <c r="CT25" s="973"/>
      <c r="CU25" s="973"/>
      <c r="CV25" s="974"/>
      <c r="CW25" s="972"/>
      <c r="CX25" s="973"/>
      <c r="CY25" s="973"/>
      <c r="CZ25" s="973"/>
      <c r="DA25" s="974"/>
      <c r="DB25" s="972"/>
      <c r="DC25" s="973"/>
      <c r="DD25" s="973"/>
      <c r="DE25" s="973"/>
      <c r="DF25" s="974"/>
      <c r="DG25" s="972"/>
      <c r="DH25" s="973"/>
      <c r="DI25" s="973"/>
      <c r="DJ25" s="973"/>
      <c r="DK25" s="974"/>
      <c r="DL25" s="972"/>
      <c r="DM25" s="973"/>
      <c r="DN25" s="973"/>
      <c r="DO25" s="973"/>
      <c r="DP25" s="974"/>
      <c r="DQ25" s="972"/>
      <c r="DR25" s="973"/>
      <c r="DS25" s="973"/>
      <c r="DT25" s="973"/>
      <c r="DU25" s="974"/>
      <c r="DV25" s="975"/>
      <c r="DW25" s="976"/>
      <c r="DX25" s="976"/>
      <c r="DY25" s="976"/>
      <c r="DZ25" s="977"/>
      <c r="EA25" s="216"/>
    </row>
    <row r="26" spans="1:131" ht="26.25" customHeight="1" x14ac:dyDescent="0.2">
      <c r="A26" s="978" t="s">
        <v>373</v>
      </c>
      <c r="B26" s="979"/>
      <c r="C26" s="979"/>
      <c r="D26" s="979"/>
      <c r="E26" s="979"/>
      <c r="F26" s="979"/>
      <c r="G26" s="979"/>
      <c r="H26" s="979"/>
      <c r="I26" s="979"/>
      <c r="J26" s="979"/>
      <c r="K26" s="979"/>
      <c r="L26" s="979"/>
      <c r="M26" s="979"/>
      <c r="N26" s="979"/>
      <c r="O26" s="979"/>
      <c r="P26" s="980"/>
      <c r="Q26" s="984" t="s">
        <v>397</v>
      </c>
      <c r="R26" s="985"/>
      <c r="S26" s="985"/>
      <c r="T26" s="985"/>
      <c r="U26" s="986"/>
      <c r="V26" s="984" t="s">
        <v>398</v>
      </c>
      <c r="W26" s="985"/>
      <c r="X26" s="985"/>
      <c r="Y26" s="985"/>
      <c r="Z26" s="986"/>
      <c r="AA26" s="984" t="s">
        <v>399</v>
      </c>
      <c r="AB26" s="985"/>
      <c r="AC26" s="985"/>
      <c r="AD26" s="985"/>
      <c r="AE26" s="985"/>
      <c r="AF26" s="1038" t="s">
        <v>400</v>
      </c>
      <c r="AG26" s="991"/>
      <c r="AH26" s="991"/>
      <c r="AI26" s="991"/>
      <c r="AJ26" s="1039"/>
      <c r="AK26" s="985" t="s">
        <v>401</v>
      </c>
      <c r="AL26" s="985"/>
      <c r="AM26" s="985"/>
      <c r="AN26" s="985"/>
      <c r="AO26" s="986"/>
      <c r="AP26" s="984" t="s">
        <v>402</v>
      </c>
      <c r="AQ26" s="985"/>
      <c r="AR26" s="985"/>
      <c r="AS26" s="985"/>
      <c r="AT26" s="986"/>
      <c r="AU26" s="984" t="s">
        <v>403</v>
      </c>
      <c r="AV26" s="985"/>
      <c r="AW26" s="985"/>
      <c r="AX26" s="985"/>
      <c r="AY26" s="986"/>
      <c r="AZ26" s="984" t="s">
        <v>404</v>
      </c>
      <c r="BA26" s="985"/>
      <c r="BB26" s="985"/>
      <c r="BC26" s="985"/>
      <c r="BD26" s="986"/>
      <c r="BE26" s="984" t="s">
        <v>380</v>
      </c>
      <c r="BF26" s="985"/>
      <c r="BG26" s="985"/>
      <c r="BH26" s="985"/>
      <c r="BI26" s="998"/>
      <c r="BJ26" s="218"/>
      <c r="BK26" s="218"/>
      <c r="BL26" s="218"/>
      <c r="BM26" s="218"/>
      <c r="BN26" s="218"/>
      <c r="BO26" s="227"/>
      <c r="BP26" s="227"/>
      <c r="BQ26" s="224">
        <v>20</v>
      </c>
      <c r="BR26" s="225"/>
      <c r="BS26" s="975"/>
      <c r="BT26" s="976"/>
      <c r="BU26" s="976"/>
      <c r="BV26" s="976"/>
      <c r="BW26" s="976"/>
      <c r="BX26" s="976"/>
      <c r="BY26" s="976"/>
      <c r="BZ26" s="976"/>
      <c r="CA26" s="976"/>
      <c r="CB26" s="976"/>
      <c r="CC26" s="976"/>
      <c r="CD26" s="976"/>
      <c r="CE26" s="976"/>
      <c r="CF26" s="976"/>
      <c r="CG26" s="997"/>
      <c r="CH26" s="972"/>
      <c r="CI26" s="973"/>
      <c r="CJ26" s="973"/>
      <c r="CK26" s="973"/>
      <c r="CL26" s="974"/>
      <c r="CM26" s="972"/>
      <c r="CN26" s="973"/>
      <c r="CO26" s="973"/>
      <c r="CP26" s="973"/>
      <c r="CQ26" s="974"/>
      <c r="CR26" s="972"/>
      <c r="CS26" s="973"/>
      <c r="CT26" s="973"/>
      <c r="CU26" s="973"/>
      <c r="CV26" s="974"/>
      <c r="CW26" s="972"/>
      <c r="CX26" s="973"/>
      <c r="CY26" s="973"/>
      <c r="CZ26" s="973"/>
      <c r="DA26" s="974"/>
      <c r="DB26" s="972"/>
      <c r="DC26" s="973"/>
      <c r="DD26" s="973"/>
      <c r="DE26" s="973"/>
      <c r="DF26" s="974"/>
      <c r="DG26" s="972"/>
      <c r="DH26" s="973"/>
      <c r="DI26" s="973"/>
      <c r="DJ26" s="973"/>
      <c r="DK26" s="974"/>
      <c r="DL26" s="972"/>
      <c r="DM26" s="973"/>
      <c r="DN26" s="973"/>
      <c r="DO26" s="973"/>
      <c r="DP26" s="974"/>
      <c r="DQ26" s="972"/>
      <c r="DR26" s="973"/>
      <c r="DS26" s="973"/>
      <c r="DT26" s="973"/>
      <c r="DU26" s="974"/>
      <c r="DV26" s="975"/>
      <c r="DW26" s="976"/>
      <c r="DX26" s="976"/>
      <c r="DY26" s="976"/>
      <c r="DZ26" s="977"/>
      <c r="EA26" s="216"/>
    </row>
    <row r="27" spans="1:131" ht="26.25" customHeight="1" thickBot="1" x14ac:dyDescent="0.25">
      <c r="A27" s="981"/>
      <c r="B27" s="982"/>
      <c r="C27" s="982"/>
      <c r="D27" s="982"/>
      <c r="E27" s="982"/>
      <c r="F27" s="982"/>
      <c r="G27" s="982"/>
      <c r="H27" s="982"/>
      <c r="I27" s="982"/>
      <c r="J27" s="982"/>
      <c r="K27" s="982"/>
      <c r="L27" s="982"/>
      <c r="M27" s="982"/>
      <c r="N27" s="982"/>
      <c r="O27" s="982"/>
      <c r="P27" s="983"/>
      <c r="Q27" s="987"/>
      <c r="R27" s="988"/>
      <c r="S27" s="988"/>
      <c r="T27" s="988"/>
      <c r="U27" s="989"/>
      <c r="V27" s="987"/>
      <c r="W27" s="988"/>
      <c r="X27" s="988"/>
      <c r="Y27" s="988"/>
      <c r="Z27" s="989"/>
      <c r="AA27" s="987"/>
      <c r="AB27" s="988"/>
      <c r="AC27" s="988"/>
      <c r="AD27" s="988"/>
      <c r="AE27" s="988"/>
      <c r="AF27" s="1040"/>
      <c r="AG27" s="994"/>
      <c r="AH27" s="994"/>
      <c r="AI27" s="994"/>
      <c r="AJ27" s="1041"/>
      <c r="AK27" s="988"/>
      <c r="AL27" s="988"/>
      <c r="AM27" s="988"/>
      <c r="AN27" s="988"/>
      <c r="AO27" s="989"/>
      <c r="AP27" s="987"/>
      <c r="AQ27" s="988"/>
      <c r="AR27" s="988"/>
      <c r="AS27" s="988"/>
      <c r="AT27" s="989"/>
      <c r="AU27" s="987"/>
      <c r="AV27" s="988"/>
      <c r="AW27" s="988"/>
      <c r="AX27" s="988"/>
      <c r="AY27" s="989"/>
      <c r="AZ27" s="987"/>
      <c r="BA27" s="988"/>
      <c r="BB27" s="988"/>
      <c r="BC27" s="988"/>
      <c r="BD27" s="989"/>
      <c r="BE27" s="987"/>
      <c r="BF27" s="988"/>
      <c r="BG27" s="988"/>
      <c r="BH27" s="988"/>
      <c r="BI27" s="999"/>
      <c r="BJ27" s="218"/>
      <c r="BK27" s="218"/>
      <c r="BL27" s="218"/>
      <c r="BM27" s="218"/>
      <c r="BN27" s="218"/>
      <c r="BO27" s="227"/>
      <c r="BP27" s="227"/>
      <c r="BQ27" s="224">
        <v>21</v>
      </c>
      <c r="BR27" s="225"/>
      <c r="BS27" s="975"/>
      <c r="BT27" s="976"/>
      <c r="BU27" s="976"/>
      <c r="BV27" s="976"/>
      <c r="BW27" s="976"/>
      <c r="BX27" s="976"/>
      <c r="BY27" s="976"/>
      <c r="BZ27" s="976"/>
      <c r="CA27" s="976"/>
      <c r="CB27" s="976"/>
      <c r="CC27" s="976"/>
      <c r="CD27" s="976"/>
      <c r="CE27" s="976"/>
      <c r="CF27" s="976"/>
      <c r="CG27" s="997"/>
      <c r="CH27" s="972"/>
      <c r="CI27" s="973"/>
      <c r="CJ27" s="973"/>
      <c r="CK27" s="973"/>
      <c r="CL27" s="974"/>
      <c r="CM27" s="972"/>
      <c r="CN27" s="973"/>
      <c r="CO27" s="973"/>
      <c r="CP27" s="973"/>
      <c r="CQ27" s="974"/>
      <c r="CR27" s="972"/>
      <c r="CS27" s="973"/>
      <c r="CT27" s="973"/>
      <c r="CU27" s="973"/>
      <c r="CV27" s="974"/>
      <c r="CW27" s="972"/>
      <c r="CX27" s="973"/>
      <c r="CY27" s="973"/>
      <c r="CZ27" s="973"/>
      <c r="DA27" s="974"/>
      <c r="DB27" s="972"/>
      <c r="DC27" s="973"/>
      <c r="DD27" s="973"/>
      <c r="DE27" s="973"/>
      <c r="DF27" s="974"/>
      <c r="DG27" s="972"/>
      <c r="DH27" s="973"/>
      <c r="DI27" s="973"/>
      <c r="DJ27" s="973"/>
      <c r="DK27" s="974"/>
      <c r="DL27" s="972"/>
      <c r="DM27" s="973"/>
      <c r="DN27" s="973"/>
      <c r="DO27" s="973"/>
      <c r="DP27" s="974"/>
      <c r="DQ27" s="972"/>
      <c r="DR27" s="973"/>
      <c r="DS27" s="973"/>
      <c r="DT27" s="973"/>
      <c r="DU27" s="974"/>
      <c r="DV27" s="975"/>
      <c r="DW27" s="976"/>
      <c r="DX27" s="976"/>
      <c r="DY27" s="976"/>
      <c r="DZ27" s="977"/>
      <c r="EA27" s="216"/>
    </row>
    <row r="28" spans="1:131" ht="26.25" customHeight="1" thickTop="1" x14ac:dyDescent="0.2">
      <c r="A28" s="228">
        <v>1</v>
      </c>
      <c r="B28" s="1030" t="s">
        <v>405</v>
      </c>
      <c r="C28" s="1031"/>
      <c r="D28" s="1031"/>
      <c r="E28" s="1031"/>
      <c r="F28" s="1031"/>
      <c r="G28" s="1031"/>
      <c r="H28" s="1031"/>
      <c r="I28" s="1031"/>
      <c r="J28" s="1031"/>
      <c r="K28" s="1031"/>
      <c r="L28" s="1031"/>
      <c r="M28" s="1031"/>
      <c r="N28" s="1031"/>
      <c r="O28" s="1031"/>
      <c r="P28" s="1032"/>
      <c r="Q28" s="1033">
        <v>2764</v>
      </c>
      <c r="R28" s="1034"/>
      <c r="S28" s="1034"/>
      <c r="T28" s="1034"/>
      <c r="U28" s="1034"/>
      <c r="V28" s="1034">
        <v>2709</v>
      </c>
      <c r="W28" s="1034"/>
      <c r="X28" s="1034"/>
      <c r="Y28" s="1034"/>
      <c r="Z28" s="1034"/>
      <c r="AA28" s="1034">
        <v>56</v>
      </c>
      <c r="AB28" s="1034"/>
      <c r="AC28" s="1034"/>
      <c r="AD28" s="1034"/>
      <c r="AE28" s="1035"/>
      <c r="AF28" s="1036">
        <v>56</v>
      </c>
      <c r="AG28" s="1034"/>
      <c r="AH28" s="1034"/>
      <c r="AI28" s="1034"/>
      <c r="AJ28" s="1037"/>
      <c r="AK28" s="1025">
        <v>179</v>
      </c>
      <c r="AL28" s="1026"/>
      <c r="AM28" s="1026"/>
      <c r="AN28" s="1026"/>
      <c r="AO28" s="1026"/>
      <c r="AP28" s="1026" t="s">
        <v>610</v>
      </c>
      <c r="AQ28" s="1026"/>
      <c r="AR28" s="1026"/>
      <c r="AS28" s="1026"/>
      <c r="AT28" s="1026"/>
      <c r="AU28" s="1026" t="s">
        <v>610</v>
      </c>
      <c r="AV28" s="1026"/>
      <c r="AW28" s="1026"/>
      <c r="AX28" s="1026"/>
      <c r="AY28" s="1026"/>
      <c r="AZ28" s="1027"/>
      <c r="BA28" s="1027"/>
      <c r="BB28" s="1027"/>
      <c r="BC28" s="1027"/>
      <c r="BD28" s="1027"/>
      <c r="BE28" s="1028"/>
      <c r="BF28" s="1028"/>
      <c r="BG28" s="1028"/>
      <c r="BH28" s="1028"/>
      <c r="BI28" s="1029"/>
      <c r="BJ28" s="218"/>
      <c r="BK28" s="218"/>
      <c r="BL28" s="218"/>
      <c r="BM28" s="218"/>
      <c r="BN28" s="218"/>
      <c r="BO28" s="227"/>
      <c r="BP28" s="227"/>
      <c r="BQ28" s="224">
        <v>22</v>
      </c>
      <c r="BR28" s="225"/>
      <c r="BS28" s="975"/>
      <c r="BT28" s="976"/>
      <c r="BU28" s="976"/>
      <c r="BV28" s="976"/>
      <c r="BW28" s="976"/>
      <c r="BX28" s="976"/>
      <c r="BY28" s="976"/>
      <c r="BZ28" s="976"/>
      <c r="CA28" s="976"/>
      <c r="CB28" s="976"/>
      <c r="CC28" s="976"/>
      <c r="CD28" s="976"/>
      <c r="CE28" s="976"/>
      <c r="CF28" s="976"/>
      <c r="CG28" s="997"/>
      <c r="CH28" s="972"/>
      <c r="CI28" s="973"/>
      <c r="CJ28" s="973"/>
      <c r="CK28" s="973"/>
      <c r="CL28" s="974"/>
      <c r="CM28" s="972"/>
      <c r="CN28" s="973"/>
      <c r="CO28" s="973"/>
      <c r="CP28" s="973"/>
      <c r="CQ28" s="974"/>
      <c r="CR28" s="972"/>
      <c r="CS28" s="973"/>
      <c r="CT28" s="973"/>
      <c r="CU28" s="973"/>
      <c r="CV28" s="974"/>
      <c r="CW28" s="972"/>
      <c r="CX28" s="973"/>
      <c r="CY28" s="973"/>
      <c r="CZ28" s="973"/>
      <c r="DA28" s="974"/>
      <c r="DB28" s="972"/>
      <c r="DC28" s="973"/>
      <c r="DD28" s="973"/>
      <c r="DE28" s="973"/>
      <c r="DF28" s="974"/>
      <c r="DG28" s="972"/>
      <c r="DH28" s="973"/>
      <c r="DI28" s="973"/>
      <c r="DJ28" s="973"/>
      <c r="DK28" s="974"/>
      <c r="DL28" s="972"/>
      <c r="DM28" s="973"/>
      <c r="DN28" s="973"/>
      <c r="DO28" s="973"/>
      <c r="DP28" s="974"/>
      <c r="DQ28" s="972"/>
      <c r="DR28" s="973"/>
      <c r="DS28" s="973"/>
      <c r="DT28" s="973"/>
      <c r="DU28" s="974"/>
      <c r="DV28" s="975"/>
      <c r="DW28" s="976"/>
      <c r="DX28" s="976"/>
      <c r="DY28" s="976"/>
      <c r="DZ28" s="977"/>
      <c r="EA28" s="216"/>
    </row>
    <row r="29" spans="1:131" ht="26.25" customHeight="1" x14ac:dyDescent="0.2">
      <c r="A29" s="228">
        <v>2</v>
      </c>
      <c r="B29" s="1013" t="s">
        <v>406</v>
      </c>
      <c r="C29" s="1014"/>
      <c r="D29" s="1014"/>
      <c r="E29" s="1014"/>
      <c r="F29" s="1014"/>
      <c r="G29" s="1014"/>
      <c r="H29" s="1014"/>
      <c r="I29" s="1014"/>
      <c r="J29" s="1014"/>
      <c r="K29" s="1014"/>
      <c r="L29" s="1014"/>
      <c r="M29" s="1014"/>
      <c r="N29" s="1014"/>
      <c r="O29" s="1014"/>
      <c r="P29" s="1015"/>
      <c r="Q29" s="1021">
        <v>2723</v>
      </c>
      <c r="R29" s="1022"/>
      <c r="S29" s="1022"/>
      <c r="T29" s="1022"/>
      <c r="U29" s="1022"/>
      <c r="V29" s="1022">
        <v>2574</v>
      </c>
      <c r="W29" s="1022"/>
      <c r="X29" s="1022"/>
      <c r="Y29" s="1022"/>
      <c r="Z29" s="1022"/>
      <c r="AA29" s="1022">
        <v>149</v>
      </c>
      <c r="AB29" s="1022"/>
      <c r="AC29" s="1022"/>
      <c r="AD29" s="1022"/>
      <c r="AE29" s="1023"/>
      <c r="AF29" s="1018">
        <v>149</v>
      </c>
      <c r="AG29" s="1019"/>
      <c r="AH29" s="1019"/>
      <c r="AI29" s="1019"/>
      <c r="AJ29" s="1020"/>
      <c r="AK29" s="963">
        <v>389</v>
      </c>
      <c r="AL29" s="954"/>
      <c r="AM29" s="954"/>
      <c r="AN29" s="954"/>
      <c r="AO29" s="954"/>
      <c r="AP29" s="954" t="s">
        <v>610</v>
      </c>
      <c r="AQ29" s="954"/>
      <c r="AR29" s="954"/>
      <c r="AS29" s="954"/>
      <c r="AT29" s="954"/>
      <c r="AU29" s="954" t="s">
        <v>610</v>
      </c>
      <c r="AV29" s="954"/>
      <c r="AW29" s="954"/>
      <c r="AX29" s="954"/>
      <c r="AY29" s="954"/>
      <c r="AZ29" s="1024"/>
      <c r="BA29" s="1024"/>
      <c r="BB29" s="1024"/>
      <c r="BC29" s="1024"/>
      <c r="BD29" s="1024"/>
      <c r="BE29" s="955"/>
      <c r="BF29" s="955"/>
      <c r="BG29" s="955"/>
      <c r="BH29" s="955"/>
      <c r="BI29" s="956"/>
      <c r="BJ29" s="218"/>
      <c r="BK29" s="218"/>
      <c r="BL29" s="218"/>
      <c r="BM29" s="218"/>
      <c r="BN29" s="218"/>
      <c r="BO29" s="227"/>
      <c r="BP29" s="227"/>
      <c r="BQ29" s="224">
        <v>23</v>
      </c>
      <c r="BR29" s="225"/>
      <c r="BS29" s="975"/>
      <c r="BT29" s="976"/>
      <c r="BU29" s="976"/>
      <c r="BV29" s="976"/>
      <c r="BW29" s="976"/>
      <c r="BX29" s="976"/>
      <c r="BY29" s="976"/>
      <c r="BZ29" s="976"/>
      <c r="CA29" s="976"/>
      <c r="CB29" s="976"/>
      <c r="CC29" s="976"/>
      <c r="CD29" s="976"/>
      <c r="CE29" s="976"/>
      <c r="CF29" s="976"/>
      <c r="CG29" s="997"/>
      <c r="CH29" s="972"/>
      <c r="CI29" s="973"/>
      <c r="CJ29" s="973"/>
      <c r="CK29" s="973"/>
      <c r="CL29" s="974"/>
      <c r="CM29" s="972"/>
      <c r="CN29" s="973"/>
      <c r="CO29" s="973"/>
      <c r="CP29" s="973"/>
      <c r="CQ29" s="974"/>
      <c r="CR29" s="972"/>
      <c r="CS29" s="973"/>
      <c r="CT29" s="973"/>
      <c r="CU29" s="973"/>
      <c r="CV29" s="974"/>
      <c r="CW29" s="972"/>
      <c r="CX29" s="973"/>
      <c r="CY29" s="973"/>
      <c r="CZ29" s="973"/>
      <c r="DA29" s="974"/>
      <c r="DB29" s="972"/>
      <c r="DC29" s="973"/>
      <c r="DD29" s="973"/>
      <c r="DE29" s="973"/>
      <c r="DF29" s="974"/>
      <c r="DG29" s="972"/>
      <c r="DH29" s="973"/>
      <c r="DI29" s="973"/>
      <c r="DJ29" s="973"/>
      <c r="DK29" s="974"/>
      <c r="DL29" s="972"/>
      <c r="DM29" s="973"/>
      <c r="DN29" s="973"/>
      <c r="DO29" s="973"/>
      <c r="DP29" s="974"/>
      <c r="DQ29" s="972"/>
      <c r="DR29" s="973"/>
      <c r="DS29" s="973"/>
      <c r="DT29" s="973"/>
      <c r="DU29" s="974"/>
      <c r="DV29" s="975"/>
      <c r="DW29" s="976"/>
      <c r="DX29" s="976"/>
      <c r="DY29" s="976"/>
      <c r="DZ29" s="977"/>
      <c r="EA29" s="216"/>
    </row>
    <row r="30" spans="1:131" ht="26.25" customHeight="1" x14ac:dyDescent="0.2">
      <c r="A30" s="228">
        <v>3</v>
      </c>
      <c r="B30" s="1013" t="s">
        <v>407</v>
      </c>
      <c r="C30" s="1014"/>
      <c r="D30" s="1014"/>
      <c r="E30" s="1014"/>
      <c r="F30" s="1014"/>
      <c r="G30" s="1014"/>
      <c r="H30" s="1014"/>
      <c r="I30" s="1014"/>
      <c r="J30" s="1014"/>
      <c r="K30" s="1014"/>
      <c r="L30" s="1014"/>
      <c r="M30" s="1014"/>
      <c r="N30" s="1014"/>
      <c r="O30" s="1014"/>
      <c r="P30" s="1015"/>
      <c r="Q30" s="1021">
        <v>309</v>
      </c>
      <c r="R30" s="1022"/>
      <c r="S30" s="1022"/>
      <c r="T30" s="1022"/>
      <c r="U30" s="1022"/>
      <c r="V30" s="1022">
        <v>307</v>
      </c>
      <c r="W30" s="1022"/>
      <c r="X30" s="1022"/>
      <c r="Y30" s="1022"/>
      <c r="Z30" s="1022"/>
      <c r="AA30" s="1022">
        <v>2</v>
      </c>
      <c r="AB30" s="1022"/>
      <c r="AC30" s="1022"/>
      <c r="AD30" s="1022"/>
      <c r="AE30" s="1023"/>
      <c r="AF30" s="1018">
        <v>2</v>
      </c>
      <c r="AG30" s="1019"/>
      <c r="AH30" s="1019"/>
      <c r="AI30" s="1019"/>
      <c r="AJ30" s="1020"/>
      <c r="AK30" s="963">
        <v>81</v>
      </c>
      <c r="AL30" s="954"/>
      <c r="AM30" s="954"/>
      <c r="AN30" s="954"/>
      <c r="AO30" s="954"/>
      <c r="AP30" s="954" t="s">
        <v>610</v>
      </c>
      <c r="AQ30" s="954"/>
      <c r="AR30" s="954"/>
      <c r="AS30" s="954"/>
      <c r="AT30" s="954"/>
      <c r="AU30" s="954" t="s">
        <v>610</v>
      </c>
      <c r="AV30" s="954"/>
      <c r="AW30" s="954"/>
      <c r="AX30" s="954"/>
      <c r="AY30" s="954"/>
      <c r="AZ30" s="1024"/>
      <c r="BA30" s="1024"/>
      <c r="BB30" s="1024"/>
      <c r="BC30" s="1024"/>
      <c r="BD30" s="1024"/>
      <c r="BE30" s="955"/>
      <c r="BF30" s="955"/>
      <c r="BG30" s="955"/>
      <c r="BH30" s="955"/>
      <c r="BI30" s="956"/>
      <c r="BJ30" s="218"/>
      <c r="BK30" s="218"/>
      <c r="BL30" s="218"/>
      <c r="BM30" s="218"/>
      <c r="BN30" s="218"/>
      <c r="BO30" s="227"/>
      <c r="BP30" s="227"/>
      <c r="BQ30" s="224">
        <v>24</v>
      </c>
      <c r="BR30" s="225"/>
      <c r="BS30" s="975"/>
      <c r="BT30" s="976"/>
      <c r="BU30" s="976"/>
      <c r="BV30" s="976"/>
      <c r="BW30" s="976"/>
      <c r="BX30" s="976"/>
      <c r="BY30" s="976"/>
      <c r="BZ30" s="976"/>
      <c r="CA30" s="976"/>
      <c r="CB30" s="976"/>
      <c r="CC30" s="976"/>
      <c r="CD30" s="976"/>
      <c r="CE30" s="976"/>
      <c r="CF30" s="976"/>
      <c r="CG30" s="997"/>
      <c r="CH30" s="972"/>
      <c r="CI30" s="973"/>
      <c r="CJ30" s="973"/>
      <c r="CK30" s="973"/>
      <c r="CL30" s="974"/>
      <c r="CM30" s="972"/>
      <c r="CN30" s="973"/>
      <c r="CO30" s="973"/>
      <c r="CP30" s="973"/>
      <c r="CQ30" s="974"/>
      <c r="CR30" s="972"/>
      <c r="CS30" s="973"/>
      <c r="CT30" s="973"/>
      <c r="CU30" s="973"/>
      <c r="CV30" s="974"/>
      <c r="CW30" s="972"/>
      <c r="CX30" s="973"/>
      <c r="CY30" s="973"/>
      <c r="CZ30" s="973"/>
      <c r="DA30" s="974"/>
      <c r="DB30" s="972"/>
      <c r="DC30" s="973"/>
      <c r="DD30" s="973"/>
      <c r="DE30" s="973"/>
      <c r="DF30" s="974"/>
      <c r="DG30" s="972"/>
      <c r="DH30" s="973"/>
      <c r="DI30" s="973"/>
      <c r="DJ30" s="973"/>
      <c r="DK30" s="974"/>
      <c r="DL30" s="972"/>
      <c r="DM30" s="973"/>
      <c r="DN30" s="973"/>
      <c r="DO30" s="973"/>
      <c r="DP30" s="974"/>
      <c r="DQ30" s="972"/>
      <c r="DR30" s="973"/>
      <c r="DS30" s="973"/>
      <c r="DT30" s="973"/>
      <c r="DU30" s="974"/>
      <c r="DV30" s="975"/>
      <c r="DW30" s="976"/>
      <c r="DX30" s="976"/>
      <c r="DY30" s="976"/>
      <c r="DZ30" s="977"/>
      <c r="EA30" s="216"/>
    </row>
    <row r="31" spans="1:131" ht="26.25" customHeight="1" x14ac:dyDescent="0.2">
      <c r="A31" s="228">
        <v>4</v>
      </c>
      <c r="B31" s="1013" t="s">
        <v>408</v>
      </c>
      <c r="C31" s="1014"/>
      <c r="D31" s="1014"/>
      <c r="E31" s="1014"/>
      <c r="F31" s="1014"/>
      <c r="G31" s="1014"/>
      <c r="H31" s="1014"/>
      <c r="I31" s="1014"/>
      <c r="J31" s="1014"/>
      <c r="K31" s="1014"/>
      <c r="L31" s="1014"/>
      <c r="M31" s="1014"/>
      <c r="N31" s="1014"/>
      <c r="O31" s="1014"/>
      <c r="P31" s="1015"/>
      <c r="Q31" s="1021">
        <v>1585</v>
      </c>
      <c r="R31" s="1022"/>
      <c r="S31" s="1022"/>
      <c r="T31" s="1022"/>
      <c r="U31" s="1022"/>
      <c r="V31" s="1022">
        <v>1602</v>
      </c>
      <c r="W31" s="1022"/>
      <c r="X31" s="1022"/>
      <c r="Y31" s="1022"/>
      <c r="Z31" s="1022"/>
      <c r="AA31" s="1022">
        <v>-18</v>
      </c>
      <c r="AB31" s="1022"/>
      <c r="AC31" s="1022"/>
      <c r="AD31" s="1022"/>
      <c r="AE31" s="1023"/>
      <c r="AF31" s="1018">
        <v>194</v>
      </c>
      <c r="AG31" s="1019"/>
      <c r="AH31" s="1019"/>
      <c r="AI31" s="1019"/>
      <c r="AJ31" s="1020"/>
      <c r="AK31" s="963">
        <v>441</v>
      </c>
      <c r="AL31" s="954"/>
      <c r="AM31" s="954"/>
      <c r="AN31" s="954"/>
      <c r="AO31" s="954"/>
      <c r="AP31" s="954">
        <v>202</v>
      </c>
      <c r="AQ31" s="954"/>
      <c r="AR31" s="954"/>
      <c r="AS31" s="954"/>
      <c r="AT31" s="954"/>
      <c r="AU31" s="954">
        <v>140</v>
      </c>
      <c r="AV31" s="954"/>
      <c r="AW31" s="954"/>
      <c r="AX31" s="954"/>
      <c r="AY31" s="954"/>
      <c r="AZ31" s="1024" t="s">
        <v>630</v>
      </c>
      <c r="BA31" s="1024"/>
      <c r="BB31" s="1024"/>
      <c r="BC31" s="1024"/>
      <c r="BD31" s="1024"/>
      <c r="BE31" s="955" t="s">
        <v>409</v>
      </c>
      <c r="BF31" s="955"/>
      <c r="BG31" s="955"/>
      <c r="BH31" s="955"/>
      <c r="BI31" s="956"/>
      <c r="BJ31" s="218"/>
      <c r="BK31" s="218"/>
      <c r="BL31" s="218"/>
      <c r="BM31" s="218"/>
      <c r="BN31" s="218"/>
      <c r="BO31" s="227"/>
      <c r="BP31" s="227"/>
      <c r="BQ31" s="224">
        <v>25</v>
      </c>
      <c r="BR31" s="225"/>
      <c r="BS31" s="975"/>
      <c r="BT31" s="976"/>
      <c r="BU31" s="976"/>
      <c r="BV31" s="976"/>
      <c r="BW31" s="976"/>
      <c r="BX31" s="976"/>
      <c r="BY31" s="976"/>
      <c r="BZ31" s="976"/>
      <c r="CA31" s="976"/>
      <c r="CB31" s="976"/>
      <c r="CC31" s="976"/>
      <c r="CD31" s="976"/>
      <c r="CE31" s="976"/>
      <c r="CF31" s="976"/>
      <c r="CG31" s="997"/>
      <c r="CH31" s="972"/>
      <c r="CI31" s="973"/>
      <c r="CJ31" s="973"/>
      <c r="CK31" s="973"/>
      <c r="CL31" s="974"/>
      <c r="CM31" s="972"/>
      <c r="CN31" s="973"/>
      <c r="CO31" s="973"/>
      <c r="CP31" s="973"/>
      <c r="CQ31" s="974"/>
      <c r="CR31" s="972"/>
      <c r="CS31" s="973"/>
      <c r="CT31" s="973"/>
      <c r="CU31" s="973"/>
      <c r="CV31" s="974"/>
      <c r="CW31" s="972"/>
      <c r="CX31" s="973"/>
      <c r="CY31" s="973"/>
      <c r="CZ31" s="973"/>
      <c r="DA31" s="974"/>
      <c r="DB31" s="972"/>
      <c r="DC31" s="973"/>
      <c r="DD31" s="973"/>
      <c r="DE31" s="973"/>
      <c r="DF31" s="974"/>
      <c r="DG31" s="972"/>
      <c r="DH31" s="973"/>
      <c r="DI31" s="973"/>
      <c r="DJ31" s="973"/>
      <c r="DK31" s="974"/>
      <c r="DL31" s="972"/>
      <c r="DM31" s="973"/>
      <c r="DN31" s="973"/>
      <c r="DO31" s="973"/>
      <c r="DP31" s="974"/>
      <c r="DQ31" s="972"/>
      <c r="DR31" s="973"/>
      <c r="DS31" s="973"/>
      <c r="DT31" s="973"/>
      <c r="DU31" s="974"/>
      <c r="DV31" s="975"/>
      <c r="DW31" s="976"/>
      <c r="DX31" s="976"/>
      <c r="DY31" s="976"/>
      <c r="DZ31" s="977"/>
      <c r="EA31" s="216"/>
    </row>
    <row r="32" spans="1:131" ht="26.25" customHeight="1" x14ac:dyDescent="0.2">
      <c r="A32" s="228">
        <v>5</v>
      </c>
      <c r="B32" s="1013" t="s">
        <v>410</v>
      </c>
      <c r="C32" s="1014"/>
      <c r="D32" s="1014"/>
      <c r="E32" s="1014"/>
      <c r="F32" s="1014"/>
      <c r="G32" s="1014"/>
      <c r="H32" s="1014"/>
      <c r="I32" s="1014"/>
      <c r="J32" s="1014"/>
      <c r="K32" s="1014"/>
      <c r="L32" s="1014"/>
      <c r="M32" s="1014"/>
      <c r="N32" s="1014"/>
      <c r="O32" s="1014"/>
      <c r="P32" s="1015"/>
      <c r="Q32" s="1021">
        <v>63</v>
      </c>
      <c r="R32" s="1022"/>
      <c r="S32" s="1022"/>
      <c r="T32" s="1022"/>
      <c r="U32" s="1022"/>
      <c r="V32" s="1022">
        <v>59</v>
      </c>
      <c r="W32" s="1022"/>
      <c r="X32" s="1022"/>
      <c r="Y32" s="1022"/>
      <c r="Z32" s="1022"/>
      <c r="AA32" s="1022">
        <v>4</v>
      </c>
      <c r="AB32" s="1022"/>
      <c r="AC32" s="1022"/>
      <c r="AD32" s="1022"/>
      <c r="AE32" s="1023"/>
      <c r="AF32" s="1018">
        <v>4</v>
      </c>
      <c r="AG32" s="1019"/>
      <c r="AH32" s="1019"/>
      <c r="AI32" s="1019"/>
      <c r="AJ32" s="1020"/>
      <c r="AK32" s="963">
        <v>45</v>
      </c>
      <c r="AL32" s="954"/>
      <c r="AM32" s="954"/>
      <c r="AN32" s="954"/>
      <c r="AO32" s="954"/>
      <c r="AP32" s="954">
        <v>260</v>
      </c>
      <c r="AQ32" s="954"/>
      <c r="AR32" s="954"/>
      <c r="AS32" s="954"/>
      <c r="AT32" s="954"/>
      <c r="AU32" s="954">
        <v>260</v>
      </c>
      <c r="AV32" s="954"/>
      <c r="AW32" s="954"/>
      <c r="AX32" s="954"/>
      <c r="AY32" s="954"/>
      <c r="AZ32" s="1024" t="s">
        <v>630</v>
      </c>
      <c r="BA32" s="1024"/>
      <c r="BB32" s="1024"/>
      <c r="BC32" s="1024"/>
      <c r="BD32" s="1024"/>
      <c r="BE32" s="955" t="s">
        <v>411</v>
      </c>
      <c r="BF32" s="955"/>
      <c r="BG32" s="955"/>
      <c r="BH32" s="955"/>
      <c r="BI32" s="956"/>
      <c r="BJ32" s="218"/>
      <c r="BK32" s="218"/>
      <c r="BL32" s="218"/>
      <c r="BM32" s="218"/>
      <c r="BN32" s="218"/>
      <c r="BO32" s="227"/>
      <c r="BP32" s="227"/>
      <c r="BQ32" s="224">
        <v>26</v>
      </c>
      <c r="BR32" s="225"/>
      <c r="BS32" s="975"/>
      <c r="BT32" s="976"/>
      <c r="BU32" s="976"/>
      <c r="BV32" s="976"/>
      <c r="BW32" s="976"/>
      <c r="BX32" s="976"/>
      <c r="BY32" s="976"/>
      <c r="BZ32" s="976"/>
      <c r="CA32" s="976"/>
      <c r="CB32" s="976"/>
      <c r="CC32" s="976"/>
      <c r="CD32" s="976"/>
      <c r="CE32" s="976"/>
      <c r="CF32" s="976"/>
      <c r="CG32" s="997"/>
      <c r="CH32" s="972"/>
      <c r="CI32" s="973"/>
      <c r="CJ32" s="973"/>
      <c r="CK32" s="973"/>
      <c r="CL32" s="974"/>
      <c r="CM32" s="972"/>
      <c r="CN32" s="973"/>
      <c r="CO32" s="973"/>
      <c r="CP32" s="973"/>
      <c r="CQ32" s="974"/>
      <c r="CR32" s="972"/>
      <c r="CS32" s="973"/>
      <c r="CT32" s="973"/>
      <c r="CU32" s="973"/>
      <c r="CV32" s="974"/>
      <c r="CW32" s="972"/>
      <c r="CX32" s="973"/>
      <c r="CY32" s="973"/>
      <c r="CZ32" s="973"/>
      <c r="DA32" s="974"/>
      <c r="DB32" s="972"/>
      <c r="DC32" s="973"/>
      <c r="DD32" s="973"/>
      <c r="DE32" s="973"/>
      <c r="DF32" s="974"/>
      <c r="DG32" s="972"/>
      <c r="DH32" s="973"/>
      <c r="DI32" s="973"/>
      <c r="DJ32" s="973"/>
      <c r="DK32" s="974"/>
      <c r="DL32" s="972"/>
      <c r="DM32" s="973"/>
      <c r="DN32" s="973"/>
      <c r="DO32" s="973"/>
      <c r="DP32" s="974"/>
      <c r="DQ32" s="972"/>
      <c r="DR32" s="973"/>
      <c r="DS32" s="973"/>
      <c r="DT32" s="973"/>
      <c r="DU32" s="974"/>
      <c r="DV32" s="975"/>
      <c r="DW32" s="976"/>
      <c r="DX32" s="976"/>
      <c r="DY32" s="976"/>
      <c r="DZ32" s="977"/>
      <c r="EA32" s="216"/>
    </row>
    <row r="33" spans="1:131" ht="26.25" customHeight="1" x14ac:dyDescent="0.2">
      <c r="A33" s="228">
        <v>6</v>
      </c>
      <c r="B33" s="1013" t="s">
        <v>412</v>
      </c>
      <c r="C33" s="1014"/>
      <c r="D33" s="1014"/>
      <c r="E33" s="1014"/>
      <c r="F33" s="1014"/>
      <c r="G33" s="1014"/>
      <c r="H33" s="1014"/>
      <c r="I33" s="1014"/>
      <c r="J33" s="1014"/>
      <c r="K33" s="1014"/>
      <c r="L33" s="1014"/>
      <c r="M33" s="1014"/>
      <c r="N33" s="1014"/>
      <c r="O33" s="1014"/>
      <c r="P33" s="1015"/>
      <c r="Q33" s="1021">
        <v>219</v>
      </c>
      <c r="R33" s="1022"/>
      <c r="S33" s="1022"/>
      <c r="T33" s="1022"/>
      <c r="U33" s="1022"/>
      <c r="V33" s="1022">
        <v>176</v>
      </c>
      <c r="W33" s="1022"/>
      <c r="X33" s="1022"/>
      <c r="Y33" s="1022"/>
      <c r="Z33" s="1022"/>
      <c r="AA33" s="1022">
        <v>43</v>
      </c>
      <c r="AB33" s="1022"/>
      <c r="AC33" s="1022"/>
      <c r="AD33" s="1022"/>
      <c r="AE33" s="1023"/>
      <c r="AF33" s="1018">
        <v>37</v>
      </c>
      <c r="AG33" s="1019"/>
      <c r="AH33" s="1019"/>
      <c r="AI33" s="1019"/>
      <c r="AJ33" s="1020"/>
      <c r="AK33" s="963">
        <v>0</v>
      </c>
      <c r="AL33" s="954"/>
      <c r="AM33" s="954"/>
      <c r="AN33" s="954"/>
      <c r="AO33" s="954"/>
      <c r="AP33" s="954">
        <v>9</v>
      </c>
      <c r="AQ33" s="954"/>
      <c r="AR33" s="954"/>
      <c r="AS33" s="954"/>
      <c r="AT33" s="954"/>
      <c r="AU33" s="954" t="s">
        <v>630</v>
      </c>
      <c r="AV33" s="954"/>
      <c r="AW33" s="954"/>
      <c r="AX33" s="954"/>
      <c r="AY33" s="954"/>
      <c r="AZ33" s="1024" t="s">
        <v>630</v>
      </c>
      <c r="BA33" s="1024"/>
      <c r="BB33" s="1024"/>
      <c r="BC33" s="1024"/>
      <c r="BD33" s="1024"/>
      <c r="BE33" s="955" t="s">
        <v>413</v>
      </c>
      <c r="BF33" s="955"/>
      <c r="BG33" s="955"/>
      <c r="BH33" s="955"/>
      <c r="BI33" s="956"/>
      <c r="BJ33" s="218"/>
      <c r="BK33" s="218"/>
      <c r="BL33" s="218"/>
      <c r="BM33" s="218"/>
      <c r="BN33" s="218"/>
      <c r="BO33" s="227"/>
      <c r="BP33" s="227"/>
      <c r="BQ33" s="224">
        <v>27</v>
      </c>
      <c r="BR33" s="225"/>
      <c r="BS33" s="975"/>
      <c r="BT33" s="976"/>
      <c r="BU33" s="976"/>
      <c r="BV33" s="976"/>
      <c r="BW33" s="976"/>
      <c r="BX33" s="976"/>
      <c r="BY33" s="976"/>
      <c r="BZ33" s="976"/>
      <c r="CA33" s="976"/>
      <c r="CB33" s="976"/>
      <c r="CC33" s="976"/>
      <c r="CD33" s="976"/>
      <c r="CE33" s="976"/>
      <c r="CF33" s="976"/>
      <c r="CG33" s="997"/>
      <c r="CH33" s="972"/>
      <c r="CI33" s="973"/>
      <c r="CJ33" s="973"/>
      <c r="CK33" s="973"/>
      <c r="CL33" s="974"/>
      <c r="CM33" s="972"/>
      <c r="CN33" s="973"/>
      <c r="CO33" s="973"/>
      <c r="CP33" s="973"/>
      <c r="CQ33" s="974"/>
      <c r="CR33" s="972"/>
      <c r="CS33" s="973"/>
      <c r="CT33" s="973"/>
      <c r="CU33" s="973"/>
      <c r="CV33" s="974"/>
      <c r="CW33" s="972"/>
      <c r="CX33" s="973"/>
      <c r="CY33" s="973"/>
      <c r="CZ33" s="973"/>
      <c r="DA33" s="974"/>
      <c r="DB33" s="972"/>
      <c r="DC33" s="973"/>
      <c r="DD33" s="973"/>
      <c r="DE33" s="973"/>
      <c r="DF33" s="974"/>
      <c r="DG33" s="972"/>
      <c r="DH33" s="973"/>
      <c r="DI33" s="973"/>
      <c r="DJ33" s="973"/>
      <c r="DK33" s="974"/>
      <c r="DL33" s="972"/>
      <c r="DM33" s="973"/>
      <c r="DN33" s="973"/>
      <c r="DO33" s="973"/>
      <c r="DP33" s="974"/>
      <c r="DQ33" s="972"/>
      <c r="DR33" s="973"/>
      <c r="DS33" s="973"/>
      <c r="DT33" s="973"/>
      <c r="DU33" s="974"/>
      <c r="DV33" s="975"/>
      <c r="DW33" s="976"/>
      <c r="DX33" s="976"/>
      <c r="DY33" s="976"/>
      <c r="DZ33" s="977"/>
      <c r="EA33" s="216"/>
    </row>
    <row r="34" spans="1:131" ht="26.25" customHeight="1" x14ac:dyDescent="0.2">
      <c r="A34" s="228">
        <v>7</v>
      </c>
      <c r="B34" s="1013"/>
      <c r="C34" s="1014"/>
      <c r="D34" s="1014"/>
      <c r="E34" s="1014"/>
      <c r="F34" s="1014"/>
      <c r="G34" s="1014"/>
      <c r="H34" s="1014"/>
      <c r="I34" s="1014"/>
      <c r="J34" s="1014"/>
      <c r="K34" s="1014"/>
      <c r="L34" s="1014"/>
      <c r="M34" s="1014"/>
      <c r="N34" s="1014"/>
      <c r="O34" s="1014"/>
      <c r="P34" s="1015"/>
      <c r="Q34" s="1021"/>
      <c r="R34" s="1022"/>
      <c r="S34" s="1022"/>
      <c r="T34" s="1022"/>
      <c r="U34" s="1022"/>
      <c r="V34" s="1022"/>
      <c r="W34" s="1022"/>
      <c r="X34" s="1022"/>
      <c r="Y34" s="1022"/>
      <c r="Z34" s="1022"/>
      <c r="AA34" s="1022"/>
      <c r="AB34" s="1022"/>
      <c r="AC34" s="1022"/>
      <c r="AD34" s="1022"/>
      <c r="AE34" s="1023"/>
      <c r="AF34" s="1018"/>
      <c r="AG34" s="1019"/>
      <c r="AH34" s="1019"/>
      <c r="AI34" s="1019"/>
      <c r="AJ34" s="1020"/>
      <c r="AK34" s="963"/>
      <c r="AL34" s="954"/>
      <c r="AM34" s="954"/>
      <c r="AN34" s="954"/>
      <c r="AO34" s="954"/>
      <c r="AP34" s="954"/>
      <c r="AQ34" s="954"/>
      <c r="AR34" s="954"/>
      <c r="AS34" s="954"/>
      <c r="AT34" s="954"/>
      <c r="AU34" s="954"/>
      <c r="AV34" s="954"/>
      <c r="AW34" s="954"/>
      <c r="AX34" s="954"/>
      <c r="AY34" s="954"/>
      <c r="AZ34" s="1024"/>
      <c r="BA34" s="1024"/>
      <c r="BB34" s="1024"/>
      <c r="BC34" s="1024"/>
      <c r="BD34" s="1024"/>
      <c r="BE34" s="955"/>
      <c r="BF34" s="955"/>
      <c r="BG34" s="955"/>
      <c r="BH34" s="955"/>
      <c r="BI34" s="956"/>
      <c r="BJ34" s="218"/>
      <c r="BK34" s="218"/>
      <c r="BL34" s="218"/>
      <c r="BM34" s="218"/>
      <c r="BN34" s="218"/>
      <c r="BO34" s="227"/>
      <c r="BP34" s="227"/>
      <c r="BQ34" s="224">
        <v>28</v>
      </c>
      <c r="BR34" s="225"/>
      <c r="BS34" s="975"/>
      <c r="BT34" s="976"/>
      <c r="BU34" s="976"/>
      <c r="BV34" s="976"/>
      <c r="BW34" s="976"/>
      <c r="BX34" s="976"/>
      <c r="BY34" s="976"/>
      <c r="BZ34" s="976"/>
      <c r="CA34" s="976"/>
      <c r="CB34" s="976"/>
      <c r="CC34" s="976"/>
      <c r="CD34" s="976"/>
      <c r="CE34" s="976"/>
      <c r="CF34" s="976"/>
      <c r="CG34" s="997"/>
      <c r="CH34" s="972"/>
      <c r="CI34" s="973"/>
      <c r="CJ34" s="973"/>
      <c r="CK34" s="973"/>
      <c r="CL34" s="974"/>
      <c r="CM34" s="972"/>
      <c r="CN34" s="973"/>
      <c r="CO34" s="973"/>
      <c r="CP34" s="973"/>
      <c r="CQ34" s="974"/>
      <c r="CR34" s="972"/>
      <c r="CS34" s="973"/>
      <c r="CT34" s="973"/>
      <c r="CU34" s="973"/>
      <c r="CV34" s="974"/>
      <c r="CW34" s="972"/>
      <c r="CX34" s="973"/>
      <c r="CY34" s="973"/>
      <c r="CZ34" s="973"/>
      <c r="DA34" s="974"/>
      <c r="DB34" s="972"/>
      <c r="DC34" s="973"/>
      <c r="DD34" s="973"/>
      <c r="DE34" s="973"/>
      <c r="DF34" s="974"/>
      <c r="DG34" s="972"/>
      <c r="DH34" s="973"/>
      <c r="DI34" s="973"/>
      <c r="DJ34" s="973"/>
      <c r="DK34" s="974"/>
      <c r="DL34" s="972"/>
      <c r="DM34" s="973"/>
      <c r="DN34" s="973"/>
      <c r="DO34" s="973"/>
      <c r="DP34" s="974"/>
      <c r="DQ34" s="972"/>
      <c r="DR34" s="973"/>
      <c r="DS34" s="973"/>
      <c r="DT34" s="973"/>
      <c r="DU34" s="974"/>
      <c r="DV34" s="975"/>
      <c r="DW34" s="976"/>
      <c r="DX34" s="976"/>
      <c r="DY34" s="976"/>
      <c r="DZ34" s="977"/>
      <c r="EA34" s="216"/>
    </row>
    <row r="35" spans="1:131" ht="26.25" customHeight="1" x14ac:dyDescent="0.2">
      <c r="A35" s="228">
        <v>8</v>
      </c>
      <c r="B35" s="1013"/>
      <c r="C35" s="1014"/>
      <c r="D35" s="1014"/>
      <c r="E35" s="1014"/>
      <c r="F35" s="1014"/>
      <c r="G35" s="1014"/>
      <c r="H35" s="1014"/>
      <c r="I35" s="1014"/>
      <c r="J35" s="1014"/>
      <c r="K35" s="1014"/>
      <c r="L35" s="1014"/>
      <c r="M35" s="1014"/>
      <c r="N35" s="1014"/>
      <c r="O35" s="1014"/>
      <c r="P35" s="1015"/>
      <c r="Q35" s="1021"/>
      <c r="R35" s="1022"/>
      <c r="S35" s="1022"/>
      <c r="T35" s="1022"/>
      <c r="U35" s="1022"/>
      <c r="V35" s="1022"/>
      <c r="W35" s="1022"/>
      <c r="X35" s="1022"/>
      <c r="Y35" s="1022"/>
      <c r="Z35" s="1022"/>
      <c r="AA35" s="1022"/>
      <c r="AB35" s="1022"/>
      <c r="AC35" s="1022"/>
      <c r="AD35" s="1022"/>
      <c r="AE35" s="1023"/>
      <c r="AF35" s="1018"/>
      <c r="AG35" s="1019"/>
      <c r="AH35" s="1019"/>
      <c r="AI35" s="1019"/>
      <c r="AJ35" s="1020"/>
      <c r="AK35" s="963"/>
      <c r="AL35" s="954"/>
      <c r="AM35" s="954"/>
      <c r="AN35" s="954"/>
      <c r="AO35" s="954"/>
      <c r="AP35" s="954"/>
      <c r="AQ35" s="954"/>
      <c r="AR35" s="954"/>
      <c r="AS35" s="954"/>
      <c r="AT35" s="954"/>
      <c r="AU35" s="954"/>
      <c r="AV35" s="954"/>
      <c r="AW35" s="954"/>
      <c r="AX35" s="954"/>
      <c r="AY35" s="954"/>
      <c r="AZ35" s="1024"/>
      <c r="BA35" s="1024"/>
      <c r="BB35" s="1024"/>
      <c r="BC35" s="1024"/>
      <c r="BD35" s="1024"/>
      <c r="BE35" s="955"/>
      <c r="BF35" s="955"/>
      <c r="BG35" s="955"/>
      <c r="BH35" s="955"/>
      <c r="BI35" s="956"/>
      <c r="BJ35" s="218"/>
      <c r="BK35" s="218"/>
      <c r="BL35" s="218"/>
      <c r="BM35" s="218"/>
      <c r="BN35" s="218"/>
      <c r="BO35" s="227"/>
      <c r="BP35" s="227"/>
      <c r="BQ35" s="224">
        <v>29</v>
      </c>
      <c r="BR35" s="225"/>
      <c r="BS35" s="975"/>
      <c r="BT35" s="976"/>
      <c r="BU35" s="976"/>
      <c r="BV35" s="976"/>
      <c r="BW35" s="976"/>
      <c r="BX35" s="976"/>
      <c r="BY35" s="976"/>
      <c r="BZ35" s="976"/>
      <c r="CA35" s="976"/>
      <c r="CB35" s="976"/>
      <c r="CC35" s="976"/>
      <c r="CD35" s="976"/>
      <c r="CE35" s="976"/>
      <c r="CF35" s="976"/>
      <c r="CG35" s="997"/>
      <c r="CH35" s="972"/>
      <c r="CI35" s="973"/>
      <c r="CJ35" s="973"/>
      <c r="CK35" s="973"/>
      <c r="CL35" s="974"/>
      <c r="CM35" s="972"/>
      <c r="CN35" s="973"/>
      <c r="CO35" s="973"/>
      <c r="CP35" s="973"/>
      <c r="CQ35" s="974"/>
      <c r="CR35" s="972"/>
      <c r="CS35" s="973"/>
      <c r="CT35" s="973"/>
      <c r="CU35" s="973"/>
      <c r="CV35" s="974"/>
      <c r="CW35" s="972"/>
      <c r="CX35" s="973"/>
      <c r="CY35" s="973"/>
      <c r="CZ35" s="973"/>
      <c r="DA35" s="974"/>
      <c r="DB35" s="972"/>
      <c r="DC35" s="973"/>
      <c r="DD35" s="973"/>
      <c r="DE35" s="973"/>
      <c r="DF35" s="974"/>
      <c r="DG35" s="972"/>
      <c r="DH35" s="973"/>
      <c r="DI35" s="973"/>
      <c r="DJ35" s="973"/>
      <c r="DK35" s="974"/>
      <c r="DL35" s="972"/>
      <c r="DM35" s="973"/>
      <c r="DN35" s="973"/>
      <c r="DO35" s="973"/>
      <c r="DP35" s="974"/>
      <c r="DQ35" s="972"/>
      <c r="DR35" s="973"/>
      <c r="DS35" s="973"/>
      <c r="DT35" s="973"/>
      <c r="DU35" s="974"/>
      <c r="DV35" s="975"/>
      <c r="DW35" s="976"/>
      <c r="DX35" s="976"/>
      <c r="DY35" s="976"/>
      <c r="DZ35" s="977"/>
      <c r="EA35" s="216"/>
    </row>
    <row r="36" spans="1:131" ht="26.25" customHeight="1" x14ac:dyDescent="0.2">
      <c r="A36" s="228">
        <v>9</v>
      </c>
      <c r="B36" s="1013"/>
      <c r="C36" s="1014"/>
      <c r="D36" s="1014"/>
      <c r="E36" s="1014"/>
      <c r="F36" s="1014"/>
      <c r="G36" s="1014"/>
      <c r="H36" s="1014"/>
      <c r="I36" s="1014"/>
      <c r="J36" s="1014"/>
      <c r="K36" s="1014"/>
      <c r="L36" s="1014"/>
      <c r="M36" s="1014"/>
      <c r="N36" s="1014"/>
      <c r="O36" s="1014"/>
      <c r="P36" s="1015"/>
      <c r="Q36" s="1021"/>
      <c r="R36" s="1022"/>
      <c r="S36" s="1022"/>
      <c r="T36" s="1022"/>
      <c r="U36" s="1022"/>
      <c r="V36" s="1022"/>
      <c r="W36" s="1022"/>
      <c r="X36" s="1022"/>
      <c r="Y36" s="1022"/>
      <c r="Z36" s="1022"/>
      <c r="AA36" s="1022"/>
      <c r="AB36" s="1022"/>
      <c r="AC36" s="1022"/>
      <c r="AD36" s="1022"/>
      <c r="AE36" s="1023"/>
      <c r="AF36" s="1018"/>
      <c r="AG36" s="1019"/>
      <c r="AH36" s="1019"/>
      <c r="AI36" s="1019"/>
      <c r="AJ36" s="1020"/>
      <c r="AK36" s="963"/>
      <c r="AL36" s="954"/>
      <c r="AM36" s="954"/>
      <c r="AN36" s="954"/>
      <c r="AO36" s="954"/>
      <c r="AP36" s="954"/>
      <c r="AQ36" s="954"/>
      <c r="AR36" s="954"/>
      <c r="AS36" s="954"/>
      <c r="AT36" s="954"/>
      <c r="AU36" s="954"/>
      <c r="AV36" s="954"/>
      <c r="AW36" s="954"/>
      <c r="AX36" s="954"/>
      <c r="AY36" s="954"/>
      <c r="AZ36" s="1024"/>
      <c r="BA36" s="1024"/>
      <c r="BB36" s="1024"/>
      <c r="BC36" s="1024"/>
      <c r="BD36" s="1024"/>
      <c r="BE36" s="955"/>
      <c r="BF36" s="955"/>
      <c r="BG36" s="955"/>
      <c r="BH36" s="955"/>
      <c r="BI36" s="956"/>
      <c r="BJ36" s="218"/>
      <c r="BK36" s="218"/>
      <c r="BL36" s="218"/>
      <c r="BM36" s="218"/>
      <c r="BN36" s="218"/>
      <c r="BO36" s="227"/>
      <c r="BP36" s="227"/>
      <c r="BQ36" s="224">
        <v>30</v>
      </c>
      <c r="BR36" s="225"/>
      <c r="BS36" s="975"/>
      <c r="BT36" s="976"/>
      <c r="BU36" s="976"/>
      <c r="BV36" s="976"/>
      <c r="BW36" s="976"/>
      <c r="BX36" s="976"/>
      <c r="BY36" s="976"/>
      <c r="BZ36" s="976"/>
      <c r="CA36" s="976"/>
      <c r="CB36" s="976"/>
      <c r="CC36" s="976"/>
      <c r="CD36" s="976"/>
      <c r="CE36" s="976"/>
      <c r="CF36" s="976"/>
      <c r="CG36" s="997"/>
      <c r="CH36" s="972"/>
      <c r="CI36" s="973"/>
      <c r="CJ36" s="973"/>
      <c r="CK36" s="973"/>
      <c r="CL36" s="974"/>
      <c r="CM36" s="972"/>
      <c r="CN36" s="973"/>
      <c r="CO36" s="973"/>
      <c r="CP36" s="973"/>
      <c r="CQ36" s="974"/>
      <c r="CR36" s="972"/>
      <c r="CS36" s="973"/>
      <c r="CT36" s="973"/>
      <c r="CU36" s="973"/>
      <c r="CV36" s="974"/>
      <c r="CW36" s="972"/>
      <c r="CX36" s="973"/>
      <c r="CY36" s="973"/>
      <c r="CZ36" s="973"/>
      <c r="DA36" s="974"/>
      <c r="DB36" s="972"/>
      <c r="DC36" s="973"/>
      <c r="DD36" s="973"/>
      <c r="DE36" s="973"/>
      <c r="DF36" s="974"/>
      <c r="DG36" s="972"/>
      <c r="DH36" s="973"/>
      <c r="DI36" s="973"/>
      <c r="DJ36" s="973"/>
      <c r="DK36" s="974"/>
      <c r="DL36" s="972"/>
      <c r="DM36" s="973"/>
      <c r="DN36" s="973"/>
      <c r="DO36" s="973"/>
      <c r="DP36" s="974"/>
      <c r="DQ36" s="972"/>
      <c r="DR36" s="973"/>
      <c r="DS36" s="973"/>
      <c r="DT36" s="973"/>
      <c r="DU36" s="974"/>
      <c r="DV36" s="975"/>
      <c r="DW36" s="976"/>
      <c r="DX36" s="976"/>
      <c r="DY36" s="976"/>
      <c r="DZ36" s="977"/>
      <c r="EA36" s="216"/>
    </row>
    <row r="37" spans="1:131" ht="26.25" customHeight="1" x14ac:dyDescent="0.2">
      <c r="A37" s="228">
        <v>10</v>
      </c>
      <c r="B37" s="1013"/>
      <c r="C37" s="1014"/>
      <c r="D37" s="1014"/>
      <c r="E37" s="1014"/>
      <c r="F37" s="1014"/>
      <c r="G37" s="1014"/>
      <c r="H37" s="1014"/>
      <c r="I37" s="1014"/>
      <c r="J37" s="1014"/>
      <c r="K37" s="1014"/>
      <c r="L37" s="1014"/>
      <c r="M37" s="1014"/>
      <c r="N37" s="1014"/>
      <c r="O37" s="1014"/>
      <c r="P37" s="1015"/>
      <c r="Q37" s="1021"/>
      <c r="R37" s="1022"/>
      <c r="S37" s="1022"/>
      <c r="T37" s="1022"/>
      <c r="U37" s="1022"/>
      <c r="V37" s="1022"/>
      <c r="W37" s="1022"/>
      <c r="X37" s="1022"/>
      <c r="Y37" s="1022"/>
      <c r="Z37" s="1022"/>
      <c r="AA37" s="1022"/>
      <c r="AB37" s="1022"/>
      <c r="AC37" s="1022"/>
      <c r="AD37" s="1022"/>
      <c r="AE37" s="1023"/>
      <c r="AF37" s="1018"/>
      <c r="AG37" s="1019"/>
      <c r="AH37" s="1019"/>
      <c r="AI37" s="1019"/>
      <c r="AJ37" s="1020"/>
      <c r="AK37" s="963"/>
      <c r="AL37" s="954"/>
      <c r="AM37" s="954"/>
      <c r="AN37" s="954"/>
      <c r="AO37" s="954"/>
      <c r="AP37" s="954"/>
      <c r="AQ37" s="954"/>
      <c r="AR37" s="954"/>
      <c r="AS37" s="954"/>
      <c r="AT37" s="954"/>
      <c r="AU37" s="954"/>
      <c r="AV37" s="954"/>
      <c r="AW37" s="954"/>
      <c r="AX37" s="954"/>
      <c r="AY37" s="954"/>
      <c r="AZ37" s="1024"/>
      <c r="BA37" s="1024"/>
      <c r="BB37" s="1024"/>
      <c r="BC37" s="1024"/>
      <c r="BD37" s="1024"/>
      <c r="BE37" s="955"/>
      <c r="BF37" s="955"/>
      <c r="BG37" s="955"/>
      <c r="BH37" s="955"/>
      <c r="BI37" s="956"/>
      <c r="BJ37" s="218"/>
      <c r="BK37" s="218"/>
      <c r="BL37" s="218"/>
      <c r="BM37" s="218"/>
      <c r="BN37" s="218"/>
      <c r="BO37" s="227"/>
      <c r="BP37" s="227"/>
      <c r="BQ37" s="224">
        <v>31</v>
      </c>
      <c r="BR37" s="225"/>
      <c r="BS37" s="975"/>
      <c r="BT37" s="976"/>
      <c r="BU37" s="976"/>
      <c r="BV37" s="976"/>
      <c r="BW37" s="976"/>
      <c r="BX37" s="976"/>
      <c r="BY37" s="976"/>
      <c r="BZ37" s="976"/>
      <c r="CA37" s="976"/>
      <c r="CB37" s="976"/>
      <c r="CC37" s="976"/>
      <c r="CD37" s="976"/>
      <c r="CE37" s="976"/>
      <c r="CF37" s="976"/>
      <c r="CG37" s="997"/>
      <c r="CH37" s="972"/>
      <c r="CI37" s="973"/>
      <c r="CJ37" s="973"/>
      <c r="CK37" s="973"/>
      <c r="CL37" s="974"/>
      <c r="CM37" s="972"/>
      <c r="CN37" s="973"/>
      <c r="CO37" s="973"/>
      <c r="CP37" s="973"/>
      <c r="CQ37" s="974"/>
      <c r="CR37" s="972"/>
      <c r="CS37" s="973"/>
      <c r="CT37" s="973"/>
      <c r="CU37" s="973"/>
      <c r="CV37" s="974"/>
      <c r="CW37" s="972"/>
      <c r="CX37" s="973"/>
      <c r="CY37" s="973"/>
      <c r="CZ37" s="973"/>
      <c r="DA37" s="974"/>
      <c r="DB37" s="972"/>
      <c r="DC37" s="973"/>
      <c r="DD37" s="973"/>
      <c r="DE37" s="973"/>
      <c r="DF37" s="974"/>
      <c r="DG37" s="972"/>
      <c r="DH37" s="973"/>
      <c r="DI37" s="973"/>
      <c r="DJ37" s="973"/>
      <c r="DK37" s="974"/>
      <c r="DL37" s="972"/>
      <c r="DM37" s="973"/>
      <c r="DN37" s="973"/>
      <c r="DO37" s="973"/>
      <c r="DP37" s="974"/>
      <c r="DQ37" s="972"/>
      <c r="DR37" s="973"/>
      <c r="DS37" s="973"/>
      <c r="DT37" s="973"/>
      <c r="DU37" s="974"/>
      <c r="DV37" s="975"/>
      <c r="DW37" s="976"/>
      <c r="DX37" s="976"/>
      <c r="DY37" s="976"/>
      <c r="DZ37" s="977"/>
      <c r="EA37" s="216"/>
    </row>
    <row r="38" spans="1:131" ht="26.25" customHeight="1" x14ac:dyDescent="0.2">
      <c r="A38" s="228">
        <v>11</v>
      </c>
      <c r="B38" s="1013"/>
      <c r="C38" s="1014"/>
      <c r="D38" s="1014"/>
      <c r="E38" s="1014"/>
      <c r="F38" s="1014"/>
      <c r="G38" s="1014"/>
      <c r="H38" s="1014"/>
      <c r="I38" s="1014"/>
      <c r="J38" s="1014"/>
      <c r="K38" s="1014"/>
      <c r="L38" s="1014"/>
      <c r="M38" s="1014"/>
      <c r="N38" s="1014"/>
      <c r="O38" s="1014"/>
      <c r="P38" s="1015"/>
      <c r="Q38" s="1021"/>
      <c r="R38" s="1022"/>
      <c r="S38" s="1022"/>
      <c r="T38" s="1022"/>
      <c r="U38" s="1022"/>
      <c r="V38" s="1022"/>
      <c r="W38" s="1022"/>
      <c r="X38" s="1022"/>
      <c r="Y38" s="1022"/>
      <c r="Z38" s="1022"/>
      <c r="AA38" s="1022"/>
      <c r="AB38" s="1022"/>
      <c r="AC38" s="1022"/>
      <c r="AD38" s="1022"/>
      <c r="AE38" s="1023"/>
      <c r="AF38" s="1018"/>
      <c r="AG38" s="1019"/>
      <c r="AH38" s="1019"/>
      <c r="AI38" s="1019"/>
      <c r="AJ38" s="1020"/>
      <c r="AK38" s="963"/>
      <c r="AL38" s="954"/>
      <c r="AM38" s="954"/>
      <c r="AN38" s="954"/>
      <c r="AO38" s="954"/>
      <c r="AP38" s="954"/>
      <c r="AQ38" s="954"/>
      <c r="AR38" s="954"/>
      <c r="AS38" s="954"/>
      <c r="AT38" s="954"/>
      <c r="AU38" s="954"/>
      <c r="AV38" s="954"/>
      <c r="AW38" s="954"/>
      <c r="AX38" s="954"/>
      <c r="AY38" s="954"/>
      <c r="AZ38" s="1024"/>
      <c r="BA38" s="1024"/>
      <c r="BB38" s="1024"/>
      <c r="BC38" s="1024"/>
      <c r="BD38" s="1024"/>
      <c r="BE38" s="955"/>
      <c r="BF38" s="955"/>
      <c r="BG38" s="955"/>
      <c r="BH38" s="955"/>
      <c r="BI38" s="956"/>
      <c r="BJ38" s="218"/>
      <c r="BK38" s="218"/>
      <c r="BL38" s="218"/>
      <c r="BM38" s="218"/>
      <c r="BN38" s="218"/>
      <c r="BO38" s="227"/>
      <c r="BP38" s="227"/>
      <c r="BQ38" s="224">
        <v>32</v>
      </c>
      <c r="BR38" s="225"/>
      <c r="BS38" s="975"/>
      <c r="BT38" s="976"/>
      <c r="BU38" s="976"/>
      <c r="BV38" s="976"/>
      <c r="BW38" s="976"/>
      <c r="BX38" s="976"/>
      <c r="BY38" s="976"/>
      <c r="BZ38" s="976"/>
      <c r="CA38" s="976"/>
      <c r="CB38" s="976"/>
      <c r="CC38" s="976"/>
      <c r="CD38" s="976"/>
      <c r="CE38" s="976"/>
      <c r="CF38" s="976"/>
      <c r="CG38" s="997"/>
      <c r="CH38" s="972"/>
      <c r="CI38" s="973"/>
      <c r="CJ38" s="973"/>
      <c r="CK38" s="973"/>
      <c r="CL38" s="974"/>
      <c r="CM38" s="972"/>
      <c r="CN38" s="973"/>
      <c r="CO38" s="973"/>
      <c r="CP38" s="973"/>
      <c r="CQ38" s="974"/>
      <c r="CR38" s="972"/>
      <c r="CS38" s="973"/>
      <c r="CT38" s="973"/>
      <c r="CU38" s="973"/>
      <c r="CV38" s="974"/>
      <c r="CW38" s="972"/>
      <c r="CX38" s="973"/>
      <c r="CY38" s="973"/>
      <c r="CZ38" s="973"/>
      <c r="DA38" s="974"/>
      <c r="DB38" s="972"/>
      <c r="DC38" s="973"/>
      <c r="DD38" s="973"/>
      <c r="DE38" s="973"/>
      <c r="DF38" s="974"/>
      <c r="DG38" s="972"/>
      <c r="DH38" s="973"/>
      <c r="DI38" s="973"/>
      <c r="DJ38" s="973"/>
      <c r="DK38" s="974"/>
      <c r="DL38" s="972"/>
      <c r="DM38" s="973"/>
      <c r="DN38" s="973"/>
      <c r="DO38" s="973"/>
      <c r="DP38" s="974"/>
      <c r="DQ38" s="972"/>
      <c r="DR38" s="973"/>
      <c r="DS38" s="973"/>
      <c r="DT38" s="973"/>
      <c r="DU38" s="974"/>
      <c r="DV38" s="975"/>
      <c r="DW38" s="976"/>
      <c r="DX38" s="976"/>
      <c r="DY38" s="976"/>
      <c r="DZ38" s="977"/>
      <c r="EA38" s="216"/>
    </row>
    <row r="39" spans="1:131" ht="26.25" customHeight="1" x14ac:dyDescent="0.2">
      <c r="A39" s="228">
        <v>12</v>
      </c>
      <c r="B39" s="1013"/>
      <c r="C39" s="1014"/>
      <c r="D39" s="1014"/>
      <c r="E39" s="1014"/>
      <c r="F39" s="1014"/>
      <c r="G39" s="1014"/>
      <c r="H39" s="1014"/>
      <c r="I39" s="1014"/>
      <c r="J39" s="1014"/>
      <c r="K39" s="1014"/>
      <c r="L39" s="1014"/>
      <c r="M39" s="1014"/>
      <c r="N39" s="1014"/>
      <c r="O39" s="1014"/>
      <c r="P39" s="1015"/>
      <c r="Q39" s="1021"/>
      <c r="R39" s="1022"/>
      <c r="S39" s="1022"/>
      <c r="T39" s="1022"/>
      <c r="U39" s="1022"/>
      <c r="V39" s="1022"/>
      <c r="W39" s="1022"/>
      <c r="X39" s="1022"/>
      <c r="Y39" s="1022"/>
      <c r="Z39" s="1022"/>
      <c r="AA39" s="1022"/>
      <c r="AB39" s="1022"/>
      <c r="AC39" s="1022"/>
      <c r="AD39" s="1022"/>
      <c r="AE39" s="1023"/>
      <c r="AF39" s="1018"/>
      <c r="AG39" s="1019"/>
      <c r="AH39" s="1019"/>
      <c r="AI39" s="1019"/>
      <c r="AJ39" s="1020"/>
      <c r="AK39" s="963"/>
      <c r="AL39" s="954"/>
      <c r="AM39" s="954"/>
      <c r="AN39" s="954"/>
      <c r="AO39" s="954"/>
      <c r="AP39" s="954"/>
      <c r="AQ39" s="954"/>
      <c r="AR39" s="954"/>
      <c r="AS39" s="954"/>
      <c r="AT39" s="954"/>
      <c r="AU39" s="954"/>
      <c r="AV39" s="954"/>
      <c r="AW39" s="954"/>
      <c r="AX39" s="954"/>
      <c r="AY39" s="954"/>
      <c r="AZ39" s="1024"/>
      <c r="BA39" s="1024"/>
      <c r="BB39" s="1024"/>
      <c r="BC39" s="1024"/>
      <c r="BD39" s="1024"/>
      <c r="BE39" s="955"/>
      <c r="BF39" s="955"/>
      <c r="BG39" s="955"/>
      <c r="BH39" s="955"/>
      <c r="BI39" s="956"/>
      <c r="BJ39" s="218"/>
      <c r="BK39" s="218"/>
      <c r="BL39" s="218"/>
      <c r="BM39" s="218"/>
      <c r="BN39" s="218"/>
      <c r="BO39" s="227"/>
      <c r="BP39" s="227"/>
      <c r="BQ39" s="224">
        <v>33</v>
      </c>
      <c r="BR39" s="225"/>
      <c r="BS39" s="975"/>
      <c r="BT39" s="976"/>
      <c r="BU39" s="976"/>
      <c r="BV39" s="976"/>
      <c r="BW39" s="976"/>
      <c r="BX39" s="976"/>
      <c r="BY39" s="976"/>
      <c r="BZ39" s="976"/>
      <c r="CA39" s="976"/>
      <c r="CB39" s="976"/>
      <c r="CC39" s="976"/>
      <c r="CD39" s="976"/>
      <c r="CE39" s="976"/>
      <c r="CF39" s="976"/>
      <c r="CG39" s="997"/>
      <c r="CH39" s="972"/>
      <c r="CI39" s="973"/>
      <c r="CJ39" s="973"/>
      <c r="CK39" s="973"/>
      <c r="CL39" s="974"/>
      <c r="CM39" s="972"/>
      <c r="CN39" s="973"/>
      <c r="CO39" s="973"/>
      <c r="CP39" s="973"/>
      <c r="CQ39" s="974"/>
      <c r="CR39" s="972"/>
      <c r="CS39" s="973"/>
      <c r="CT39" s="973"/>
      <c r="CU39" s="973"/>
      <c r="CV39" s="974"/>
      <c r="CW39" s="972"/>
      <c r="CX39" s="973"/>
      <c r="CY39" s="973"/>
      <c r="CZ39" s="973"/>
      <c r="DA39" s="974"/>
      <c r="DB39" s="972"/>
      <c r="DC39" s="973"/>
      <c r="DD39" s="973"/>
      <c r="DE39" s="973"/>
      <c r="DF39" s="974"/>
      <c r="DG39" s="972"/>
      <c r="DH39" s="973"/>
      <c r="DI39" s="973"/>
      <c r="DJ39" s="973"/>
      <c r="DK39" s="974"/>
      <c r="DL39" s="972"/>
      <c r="DM39" s="973"/>
      <c r="DN39" s="973"/>
      <c r="DO39" s="973"/>
      <c r="DP39" s="974"/>
      <c r="DQ39" s="972"/>
      <c r="DR39" s="973"/>
      <c r="DS39" s="973"/>
      <c r="DT39" s="973"/>
      <c r="DU39" s="974"/>
      <c r="DV39" s="975"/>
      <c r="DW39" s="976"/>
      <c r="DX39" s="976"/>
      <c r="DY39" s="976"/>
      <c r="DZ39" s="977"/>
      <c r="EA39" s="216"/>
    </row>
    <row r="40" spans="1:131" ht="26.25" customHeight="1" x14ac:dyDescent="0.2">
      <c r="A40" s="224">
        <v>13</v>
      </c>
      <c r="B40" s="1013"/>
      <c r="C40" s="1014"/>
      <c r="D40" s="1014"/>
      <c r="E40" s="1014"/>
      <c r="F40" s="1014"/>
      <c r="G40" s="1014"/>
      <c r="H40" s="1014"/>
      <c r="I40" s="1014"/>
      <c r="J40" s="1014"/>
      <c r="K40" s="1014"/>
      <c r="L40" s="1014"/>
      <c r="M40" s="1014"/>
      <c r="N40" s="1014"/>
      <c r="O40" s="1014"/>
      <c r="P40" s="1015"/>
      <c r="Q40" s="1021"/>
      <c r="R40" s="1022"/>
      <c r="S40" s="1022"/>
      <c r="T40" s="1022"/>
      <c r="U40" s="1022"/>
      <c r="V40" s="1022"/>
      <c r="W40" s="1022"/>
      <c r="X40" s="1022"/>
      <c r="Y40" s="1022"/>
      <c r="Z40" s="1022"/>
      <c r="AA40" s="1022"/>
      <c r="AB40" s="1022"/>
      <c r="AC40" s="1022"/>
      <c r="AD40" s="1022"/>
      <c r="AE40" s="1023"/>
      <c r="AF40" s="1018"/>
      <c r="AG40" s="1019"/>
      <c r="AH40" s="1019"/>
      <c r="AI40" s="1019"/>
      <c r="AJ40" s="1020"/>
      <c r="AK40" s="963"/>
      <c r="AL40" s="954"/>
      <c r="AM40" s="954"/>
      <c r="AN40" s="954"/>
      <c r="AO40" s="954"/>
      <c r="AP40" s="954"/>
      <c r="AQ40" s="954"/>
      <c r="AR40" s="954"/>
      <c r="AS40" s="954"/>
      <c r="AT40" s="954"/>
      <c r="AU40" s="954"/>
      <c r="AV40" s="954"/>
      <c r="AW40" s="954"/>
      <c r="AX40" s="954"/>
      <c r="AY40" s="954"/>
      <c r="AZ40" s="1024"/>
      <c r="BA40" s="1024"/>
      <c r="BB40" s="1024"/>
      <c r="BC40" s="1024"/>
      <c r="BD40" s="1024"/>
      <c r="BE40" s="955"/>
      <c r="BF40" s="955"/>
      <c r="BG40" s="955"/>
      <c r="BH40" s="955"/>
      <c r="BI40" s="956"/>
      <c r="BJ40" s="218"/>
      <c r="BK40" s="218"/>
      <c r="BL40" s="218"/>
      <c r="BM40" s="218"/>
      <c r="BN40" s="218"/>
      <c r="BO40" s="227"/>
      <c r="BP40" s="227"/>
      <c r="BQ40" s="224">
        <v>34</v>
      </c>
      <c r="BR40" s="225"/>
      <c r="BS40" s="975"/>
      <c r="BT40" s="976"/>
      <c r="BU40" s="976"/>
      <c r="BV40" s="976"/>
      <c r="BW40" s="976"/>
      <c r="BX40" s="976"/>
      <c r="BY40" s="976"/>
      <c r="BZ40" s="976"/>
      <c r="CA40" s="976"/>
      <c r="CB40" s="976"/>
      <c r="CC40" s="976"/>
      <c r="CD40" s="976"/>
      <c r="CE40" s="976"/>
      <c r="CF40" s="976"/>
      <c r="CG40" s="997"/>
      <c r="CH40" s="972"/>
      <c r="CI40" s="973"/>
      <c r="CJ40" s="973"/>
      <c r="CK40" s="973"/>
      <c r="CL40" s="974"/>
      <c r="CM40" s="972"/>
      <c r="CN40" s="973"/>
      <c r="CO40" s="973"/>
      <c r="CP40" s="973"/>
      <c r="CQ40" s="974"/>
      <c r="CR40" s="972"/>
      <c r="CS40" s="973"/>
      <c r="CT40" s="973"/>
      <c r="CU40" s="973"/>
      <c r="CV40" s="974"/>
      <c r="CW40" s="972"/>
      <c r="CX40" s="973"/>
      <c r="CY40" s="973"/>
      <c r="CZ40" s="973"/>
      <c r="DA40" s="974"/>
      <c r="DB40" s="972"/>
      <c r="DC40" s="973"/>
      <c r="DD40" s="973"/>
      <c r="DE40" s="973"/>
      <c r="DF40" s="974"/>
      <c r="DG40" s="972"/>
      <c r="DH40" s="973"/>
      <c r="DI40" s="973"/>
      <c r="DJ40" s="973"/>
      <c r="DK40" s="974"/>
      <c r="DL40" s="972"/>
      <c r="DM40" s="973"/>
      <c r="DN40" s="973"/>
      <c r="DO40" s="973"/>
      <c r="DP40" s="974"/>
      <c r="DQ40" s="972"/>
      <c r="DR40" s="973"/>
      <c r="DS40" s="973"/>
      <c r="DT40" s="973"/>
      <c r="DU40" s="974"/>
      <c r="DV40" s="975"/>
      <c r="DW40" s="976"/>
      <c r="DX40" s="976"/>
      <c r="DY40" s="976"/>
      <c r="DZ40" s="977"/>
      <c r="EA40" s="216"/>
    </row>
    <row r="41" spans="1:131" ht="26.25" customHeight="1" x14ac:dyDescent="0.2">
      <c r="A41" s="224">
        <v>14</v>
      </c>
      <c r="B41" s="1013"/>
      <c r="C41" s="1014"/>
      <c r="D41" s="1014"/>
      <c r="E41" s="1014"/>
      <c r="F41" s="1014"/>
      <c r="G41" s="1014"/>
      <c r="H41" s="1014"/>
      <c r="I41" s="1014"/>
      <c r="J41" s="1014"/>
      <c r="K41" s="1014"/>
      <c r="L41" s="1014"/>
      <c r="M41" s="1014"/>
      <c r="N41" s="1014"/>
      <c r="O41" s="1014"/>
      <c r="P41" s="1015"/>
      <c r="Q41" s="1021"/>
      <c r="R41" s="1022"/>
      <c r="S41" s="1022"/>
      <c r="T41" s="1022"/>
      <c r="U41" s="1022"/>
      <c r="V41" s="1022"/>
      <c r="W41" s="1022"/>
      <c r="X41" s="1022"/>
      <c r="Y41" s="1022"/>
      <c r="Z41" s="1022"/>
      <c r="AA41" s="1022"/>
      <c r="AB41" s="1022"/>
      <c r="AC41" s="1022"/>
      <c r="AD41" s="1022"/>
      <c r="AE41" s="1023"/>
      <c r="AF41" s="1018"/>
      <c r="AG41" s="1019"/>
      <c r="AH41" s="1019"/>
      <c r="AI41" s="1019"/>
      <c r="AJ41" s="1020"/>
      <c r="AK41" s="963"/>
      <c r="AL41" s="954"/>
      <c r="AM41" s="954"/>
      <c r="AN41" s="954"/>
      <c r="AO41" s="954"/>
      <c r="AP41" s="954"/>
      <c r="AQ41" s="954"/>
      <c r="AR41" s="954"/>
      <c r="AS41" s="954"/>
      <c r="AT41" s="954"/>
      <c r="AU41" s="954"/>
      <c r="AV41" s="954"/>
      <c r="AW41" s="954"/>
      <c r="AX41" s="954"/>
      <c r="AY41" s="954"/>
      <c r="AZ41" s="1024"/>
      <c r="BA41" s="1024"/>
      <c r="BB41" s="1024"/>
      <c r="BC41" s="1024"/>
      <c r="BD41" s="1024"/>
      <c r="BE41" s="955"/>
      <c r="BF41" s="955"/>
      <c r="BG41" s="955"/>
      <c r="BH41" s="955"/>
      <c r="BI41" s="956"/>
      <c r="BJ41" s="218"/>
      <c r="BK41" s="218"/>
      <c r="BL41" s="218"/>
      <c r="BM41" s="218"/>
      <c r="BN41" s="218"/>
      <c r="BO41" s="227"/>
      <c r="BP41" s="227"/>
      <c r="BQ41" s="224">
        <v>35</v>
      </c>
      <c r="BR41" s="225"/>
      <c r="BS41" s="975"/>
      <c r="BT41" s="976"/>
      <c r="BU41" s="976"/>
      <c r="BV41" s="976"/>
      <c r="BW41" s="976"/>
      <c r="BX41" s="976"/>
      <c r="BY41" s="976"/>
      <c r="BZ41" s="976"/>
      <c r="CA41" s="976"/>
      <c r="CB41" s="976"/>
      <c r="CC41" s="976"/>
      <c r="CD41" s="976"/>
      <c r="CE41" s="976"/>
      <c r="CF41" s="976"/>
      <c r="CG41" s="997"/>
      <c r="CH41" s="972"/>
      <c r="CI41" s="973"/>
      <c r="CJ41" s="973"/>
      <c r="CK41" s="973"/>
      <c r="CL41" s="974"/>
      <c r="CM41" s="972"/>
      <c r="CN41" s="973"/>
      <c r="CO41" s="973"/>
      <c r="CP41" s="973"/>
      <c r="CQ41" s="974"/>
      <c r="CR41" s="972"/>
      <c r="CS41" s="973"/>
      <c r="CT41" s="973"/>
      <c r="CU41" s="973"/>
      <c r="CV41" s="974"/>
      <c r="CW41" s="972"/>
      <c r="CX41" s="973"/>
      <c r="CY41" s="973"/>
      <c r="CZ41" s="973"/>
      <c r="DA41" s="974"/>
      <c r="DB41" s="972"/>
      <c r="DC41" s="973"/>
      <c r="DD41" s="973"/>
      <c r="DE41" s="973"/>
      <c r="DF41" s="974"/>
      <c r="DG41" s="972"/>
      <c r="DH41" s="973"/>
      <c r="DI41" s="973"/>
      <c r="DJ41" s="973"/>
      <c r="DK41" s="974"/>
      <c r="DL41" s="972"/>
      <c r="DM41" s="973"/>
      <c r="DN41" s="973"/>
      <c r="DO41" s="973"/>
      <c r="DP41" s="974"/>
      <c r="DQ41" s="972"/>
      <c r="DR41" s="973"/>
      <c r="DS41" s="973"/>
      <c r="DT41" s="973"/>
      <c r="DU41" s="974"/>
      <c r="DV41" s="975"/>
      <c r="DW41" s="976"/>
      <c r="DX41" s="976"/>
      <c r="DY41" s="976"/>
      <c r="DZ41" s="977"/>
      <c r="EA41" s="216"/>
    </row>
    <row r="42" spans="1:131" ht="26.25" customHeight="1" x14ac:dyDescent="0.2">
      <c r="A42" s="224">
        <v>15</v>
      </c>
      <c r="B42" s="1013"/>
      <c r="C42" s="1014"/>
      <c r="D42" s="1014"/>
      <c r="E42" s="1014"/>
      <c r="F42" s="1014"/>
      <c r="G42" s="1014"/>
      <c r="H42" s="1014"/>
      <c r="I42" s="1014"/>
      <c r="J42" s="1014"/>
      <c r="K42" s="1014"/>
      <c r="L42" s="1014"/>
      <c r="M42" s="1014"/>
      <c r="N42" s="1014"/>
      <c r="O42" s="1014"/>
      <c r="P42" s="1015"/>
      <c r="Q42" s="1021"/>
      <c r="R42" s="1022"/>
      <c r="S42" s="1022"/>
      <c r="T42" s="1022"/>
      <c r="U42" s="1022"/>
      <c r="V42" s="1022"/>
      <c r="W42" s="1022"/>
      <c r="X42" s="1022"/>
      <c r="Y42" s="1022"/>
      <c r="Z42" s="1022"/>
      <c r="AA42" s="1022"/>
      <c r="AB42" s="1022"/>
      <c r="AC42" s="1022"/>
      <c r="AD42" s="1022"/>
      <c r="AE42" s="1023"/>
      <c r="AF42" s="1018"/>
      <c r="AG42" s="1019"/>
      <c r="AH42" s="1019"/>
      <c r="AI42" s="1019"/>
      <c r="AJ42" s="1020"/>
      <c r="AK42" s="963"/>
      <c r="AL42" s="954"/>
      <c r="AM42" s="954"/>
      <c r="AN42" s="954"/>
      <c r="AO42" s="954"/>
      <c r="AP42" s="954"/>
      <c r="AQ42" s="954"/>
      <c r="AR42" s="954"/>
      <c r="AS42" s="954"/>
      <c r="AT42" s="954"/>
      <c r="AU42" s="954"/>
      <c r="AV42" s="954"/>
      <c r="AW42" s="954"/>
      <c r="AX42" s="954"/>
      <c r="AY42" s="954"/>
      <c r="AZ42" s="1024"/>
      <c r="BA42" s="1024"/>
      <c r="BB42" s="1024"/>
      <c r="BC42" s="1024"/>
      <c r="BD42" s="1024"/>
      <c r="BE42" s="955"/>
      <c r="BF42" s="955"/>
      <c r="BG42" s="955"/>
      <c r="BH42" s="955"/>
      <c r="BI42" s="956"/>
      <c r="BJ42" s="218"/>
      <c r="BK42" s="218"/>
      <c r="BL42" s="218"/>
      <c r="BM42" s="218"/>
      <c r="BN42" s="218"/>
      <c r="BO42" s="227"/>
      <c r="BP42" s="227"/>
      <c r="BQ42" s="224">
        <v>36</v>
      </c>
      <c r="BR42" s="225"/>
      <c r="BS42" s="975"/>
      <c r="BT42" s="976"/>
      <c r="BU42" s="976"/>
      <c r="BV42" s="976"/>
      <c r="BW42" s="976"/>
      <c r="BX42" s="976"/>
      <c r="BY42" s="976"/>
      <c r="BZ42" s="976"/>
      <c r="CA42" s="976"/>
      <c r="CB42" s="976"/>
      <c r="CC42" s="976"/>
      <c r="CD42" s="976"/>
      <c r="CE42" s="976"/>
      <c r="CF42" s="976"/>
      <c r="CG42" s="997"/>
      <c r="CH42" s="972"/>
      <c r="CI42" s="973"/>
      <c r="CJ42" s="973"/>
      <c r="CK42" s="973"/>
      <c r="CL42" s="974"/>
      <c r="CM42" s="972"/>
      <c r="CN42" s="973"/>
      <c r="CO42" s="973"/>
      <c r="CP42" s="973"/>
      <c r="CQ42" s="974"/>
      <c r="CR42" s="972"/>
      <c r="CS42" s="973"/>
      <c r="CT42" s="973"/>
      <c r="CU42" s="973"/>
      <c r="CV42" s="974"/>
      <c r="CW42" s="972"/>
      <c r="CX42" s="973"/>
      <c r="CY42" s="973"/>
      <c r="CZ42" s="973"/>
      <c r="DA42" s="974"/>
      <c r="DB42" s="972"/>
      <c r="DC42" s="973"/>
      <c r="DD42" s="973"/>
      <c r="DE42" s="973"/>
      <c r="DF42" s="974"/>
      <c r="DG42" s="972"/>
      <c r="DH42" s="973"/>
      <c r="DI42" s="973"/>
      <c r="DJ42" s="973"/>
      <c r="DK42" s="974"/>
      <c r="DL42" s="972"/>
      <c r="DM42" s="973"/>
      <c r="DN42" s="973"/>
      <c r="DO42" s="973"/>
      <c r="DP42" s="974"/>
      <c r="DQ42" s="972"/>
      <c r="DR42" s="973"/>
      <c r="DS42" s="973"/>
      <c r="DT42" s="973"/>
      <c r="DU42" s="974"/>
      <c r="DV42" s="975"/>
      <c r="DW42" s="976"/>
      <c r="DX42" s="976"/>
      <c r="DY42" s="976"/>
      <c r="DZ42" s="977"/>
      <c r="EA42" s="216"/>
    </row>
    <row r="43" spans="1:131" ht="26.25" customHeight="1" x14ac:dyDescent="0.2">
      <c r="A43" s="224">
        <v>16</v>
      </c>
      <c r="B43" s="1013"/>
      <c r="C43" s="1014"/>
      <c r="D43" s="1014"/>
      <c r="E43" s="1014"/>
      <c r="F43" s="1014"/>
      <c r="G43" s="1014"/>
      <c r="H43" s="1014"/>
      <c r="I43" s="1014"/>
      <c r="J43" s="1014"/>
      <c r="K43" s="1014"/>
      <c r="L43" s="1014"/>
      <c r="M43" s="1014"/>
      <c r="N43" s="1014"/>
      <c r="O43" s="1014"/>
      <c r="P43" s="1015"/>
      <c r="Q43" s="1021"/>
      <c r="R43" s="1022"/>
      <c r="S43" s="1022"/>
      <c r="T43" s="1022"/>
      <c r="U43" s="1022"/>
      <c r="V43" s="1022"/>
      <c r="W43" s="1022"/>
      <c r="X43" s="1022"/>
      <c r="Y43" s="1022"/>
      <c r="Z43" s="1022"/>
      <c r="AA43" s="1022"/>
      <c r="AB43" s="1022"/>
      <c r="AC43" s="1022"/>
      <c r="AD43" s="1022"/>
      <c r="AE43" s="1023"/>
      <c r="AF43" s="1018"/>
      <c r="AG43" s="1019"/>
      <c r="AH43" s="1019"/>
      <c r="AI43" s="1019"/>
      <c r="AJ43" s="1020"/>
      <c r="AK43" s="963"/>
      <c r="AL43" s="954"/>
      <c r="AM43" s="954"/>
      <c r="AN43" s="954"/>
      <c r="AO43" s="954"/>
      <c r="AP43" s="954"/>
      <c r="AQ43" s="954"/>
      <c r="AR43" s="954"/>
      <c r="AS43" s="954"/>
      <c r="AT43" s="954"/>
      <c r="AU43" s="954"/>
      <c r="AV43" s="954"/>
      <c r="AW43" s="954"/>
      <c r="AX43" s="954"/>
      <c r="AY43" s="954"/>
      <c r="AZ43" s="1024"/>
      <c r="BA43" s="1024"/>
      <c r="BB43" s="1024"/>
      <c r="BC43" s="1024"/>
      <c r="BD43" s="1024"/>
      <c r="BE43" s="955"/>
      <c r="BF43" s="955"/>
      <c r="BG43" s="955"/>
      <c r="BH43" s="955"/>
      <c r="BI43" s="956"/>
      <c r="BJ43" s="218"/>
      <c r="BK43" s="218"/>
      <c r="BL43" s="218"/>
      <c r="BM43" s="218"/>
      <c r="BN43" s="218"/>
      <c r="BO43" s="227"/>
      <c r="BP43" s="227"/>
      <c r="BQ43" s="224">
        <v>37</v>
      </c>
      <c r="BR43" s="225"/>
      <c r="BS43" s="975"/>
      <c r="BT43" s="976"/>
      <c r="BU43" s="976"/>
      <c r="BV43" s="976"/>
      <c r="BW43" s="976"/>
      <c r="BX43" s="976"/>
      <c r="BY43" s="976"/>
      <c r="BZ43" s="976"/>
      <c r="CA43" s="976"/>
      <c r="CB43" s="976"/>
      <c r="CC43" s="976"/>
      <c r="CD43" s="976"/>
      <c r="CE43" s="976"/>
      <c r="CF43" s="976"/>
      <c r="CG43" s="997"/>
      <c r="CH43" s="972"/>
      <c r="CI43" s="973"/>
      <c r="CJ43" s="973"/>
      <c r="CK43" s="973"/>
      <c r="CL43" s="974"/>
      <c r="CM43" s="972"/>
      <c r="CN43" s="973"/>
      <c r="CO43" s="973"/>
      <c r="CP43" s="973"/>
      <c r="CQ43" s="974"/>
      <c r="CR43" s="972"/>
      <c r="CS43" s="973"/>
      <c r="CT43" s="973"/>
      <c r="CU43" s="973"/>
      <c r="CV43" s="974"/>
      <c r="CW43" s="972"/>
      <c r="CX43" s="973"/>
      <c r="CY43" s="973"/>
      <c r="CZ43" s="973"/>
      <c r="DA43" s="974"/>
      <c r="DB43" s="972"/>
      <c r="DC43" s="973"/>
      <c r="DD43" s="973"/>
      <c r="DE43" s="973"/>
      <c r="DF43" s="974"/>
      <c r="DG43" s="972"/>
      <c r="DH43" s="973"/>
      <c r="DI43" s="973"/>
      <c r="DJ43" s="973"/>
      <c r="DK43" s="974"/>
      <c r="DL43" s="972"/>
      <c r="DM43" s="973"/>
      <c r="DN43" s="973"/>
      <c r="DO43" s="973"/>
      <c r="DP43" s="974"/>
      <c r="DQ43" s="972"/>
      <c r="DR43" s="973"/>
      <c r="DS43" s="973"/>
      <c r="DT43" s="973"/>
      <c r="DU43" s="974"/>
      <c r="DV43" s="975"/>
      <c r="DW43" s="976"/>
      <c r="DX43" s="976"/>
      <c r="DY43" s="976"/>
      <c r="DZ43" s="977"/>
      <c r="EA43" s="216"/>
    </row>
    <row r="44" spans="1:131" ht="26.25" customHeight="1" x14ac:dyDescent="0.2">
      <c r="A44" s="224">
        <v>17</v>
      </c>
      <c r="B44" s="1013"/>
      <c r="C44" s="1014"/>
      <c r="D44" s="1014"/>
      <c r="E44" s="1014"/>
      <c r="F44" s="1014"/>
      <c r="G44" s="1014"/>
      <c r="H44" s="1014"/>
      <c r="I44" s="1014"/>
      <c r="J44" s="1014"/>
      <c r="K44" s="1014"/>
      <c r="L44" s="1014"/>
      <c r="M44" s="1014"/>
      <c r="N44" s="1014"/>
      <c r="O44" s="1014"/>
      <c r="P44" s="1015"/>
      <c r="Q44" s="1021"/>
      <c r="R44" s="1022"/>
      <c r="S44" s="1022"/>
      <c r="T44" s="1022"/>
      <c r="U44" s="1022"/>
      <c r="V44" s="1022"/>
      <c r="W44" s="1022"/>
      <c r="X44" s="1022"/>
      <c r="Y44" s="1022"/>
      <c r="Z44" s="1022"/>
      <c r="AA44" s="1022"/>
      <c r="AB44" s="1022"/>
      <c r="AC44" s="1022"/>
      <c r="AD44" s="1022"/>
      <c r="AE44" s="1023"/>
      <c r="AF44" s="1018"/>
      <c r="AG44" s="1019"/>
      <c r="AH44" s="1019"/>
      <c r="AI44" s="1019"/>
      <c r="AJ44" s="1020"/>
      <c r="AK44" s="963"/>
      <c r="AL44" s="954"/>
      <c r="AM44" s="954"/>
      <c r="AN44" s="954"/>
      <c r="AO44" s="954"/>
      <c r="AP44" s="954"/>
      <c r="AQ44" s="954"/>
      <c r="AR44" s="954"/>
      <c r="AS44" s="954"/>
      <c r="AT44" s="954"/>
      <c r="AU44" s="954"/>
      <c r="AV44" s="954"/>
      <c r="AW44" s="954"/>
      <c r="AX44" s="954"/>
      <c r="AY44" s="954"/>
      <c r="AZ44" s="1024"/>
      <c r="BA44" s="1024"/>
      <c r="BB44" s="1024"/>
      <c r="BC44" s="1024"/>
      <c r="BD44" s="1024"/>
      <c r="BE44" s="955"/>
      <c r="BF44" s="955"/>
      <c r="BG44" s="955"/>
      <c r="BH44" s="955"/>
      <c r="BI44" s="956"/>
      <c r="BJ44" s="218"/>
      <c r="BK44" s="218"/>
      <c r="BL44" s="218"/>
      <c r="BM44" s="218"/>
      <c r="BN44" s="218"/>
      <c r="BO44" s="227"/>
      <c r="BP44" s="227"/>
      <c r="BQ44" s="224">
        <v>38</v>
      </c>
      <c r="BR44" s="225"/>
      <c r="BS44" s="975"/>
      <c r="BT44" s="976"/>
      <c r="BU44" s="976"/>
      <c r="BV44" s="976"/>
      <c r="BW44" s="976"/>
      <c r="BX44" s="976"/>
      <c r="BY44" s="976"/>
      <c r="BZ44" s="976"/>
      <c r="CA44" s="976"/>
      <c r="CB44" s="976"/>
      <c r="CC44" s="976"/>
      <c r="CD44" s="976"/>
      <c r="CE44" s="976"/>
      <c r="CF44" s="976"/>
      <c r="CG44" s="997"/>
      <c r="CH44" s="972"/>
      <c r="CI44" s="973"/>
      <c r="CJ44" s="973"/>
      <c r="CK44" s="973"/>
      <c r="CL44" s="974"/>
      <c r="CM44" s="972"/>
      <c r="CN44" s="973"/>
      <c r="CO44" s="973"/>
      <c r="CP44" s="973"/>
      <c r="CQ44" s="974"/>
      <c r="CR44" s="972"/>
      <c r="CS44" s="973"/>
      <c r="CT44" s="973"/>
      <c r="CU44" s="973"/>
      <c r="CV44" s="974"/>
      <c r="CW44" s="972"/>
      <c r="CX44" s="973"/>
      <c r="CY44" s="973"/>
      <c r="CZ44" s="973"/>
      <c r="DA44" s="974"/>
      <c r="DB44" s="972"/>
      <c r="DC44" s="973"/>
      <c r="DD44" s="973"/>
      <c r="DE44" s="973"/>
      <c r="DF44" s="974"/>
      <c r="DG44" s="972"/>
      <c r="DH44" s="973"/>
      <c r="DI44" s="973"/>
      <c r="DJ44" s="973"/>
      <c r="DK44" s="974"/>
      <c r="DL44" s="972"/>
      <c r="DM44" s="973"/>
      <c r="DN44" s="973"/>
      <c r="DO44" s="973"/>
      <c r="DP44" s="974"/>
      <c r="DQ44" s="972"/>
      <c r="DR44" s="973"/>
      <c r="DS44" s="973"/>
      <c r="DT44" s="973"/>
      <c r="DU44" s="974"/>
      <c r="DV44" s="975"/>
      <c r="DW44" s="976"/>
      <c r="DX44" s="976"/>
      <c r="DY44" s="976"/>
      <c r="DZ44" s="977"/>
      <c r="EA44" s="216"/>
    </row>
    <row r="45" spans="1:131" ht="26.25" customHeight="1" x14ac:dyDescent="0.2">
      <c r="A45" s="224">
        <v>18</v>
      </c>
      <c r="B45" s="1013"/>
      <c r="C45" s="1014"/>
      <c r="D45" s="1014"/>
      <c r="E45" s="1014"/>
      <c r="F45" s="1014"/>
      <c r="G45" s="1014"/>
      <c r="H45" s="1014"/>
      <c r="I45" s="1014"/>
      <c r="J45" s="1014"/>
      <c r="K45" s="1014"/>
      <c r="L45" s="1014"/>
      <c r="M45" s="1014"/>
      <c r="N45" s="1014"/>
      <c r="O45" s="1014"/>
      <c r="P45" s="1015"/>
      <c r="Q45" s="1021"/>
      <c r="R45" s="1022"/>
      <c r="S45" s="1022"/>
      <c r="T45" s="1022"/>
      <c r="U45" s="1022"/>
      <c r="V45" s="1022"/>
      <c r="W45" s="1022"/>
      <c r="X45" s="1022"/>
      <c r="Y45" s="1022"/>
      <c r="Z45" s="1022"/>
      <c r="AA45" s="1022"/>
      <c r="AB45" s="1022"/>
      <c r="AC45" s="1022"/>
      <c r="AD45" s="1022"/>
      <c r="AE45" s="1023"/>
      <c r="AF45" s="1018"/>
      <c r="AG45" s="1019"/>
      <c r="AH45" s="1019"/>
      <c r="AI45" s="1019"/>
      <c r="AJ45" s="1020"/>
      <c r="AK45" s="963"/>
      <c r="AL45" s="954"/>
      <c r="AM45" s="954"/>
      <c r="AN45" s="954"/>
      <c r="AO45" s="954"/>
      <c r="AP45" s="954"/>
      <c r="AQ45" s="954"/>
      <c r="AR45" s="954"/>
      <c r="AS45" s="954"/>
      <c r="AT45" s="954"/>
      <c r="AU45" s="954"/>
      <c r="AV45" s="954"/>
      <c r="AW45" s="954"/>
      <c r="AX45" s="954"/>
      <c r="AY45" s="954"/>
      <c r="AZ45" s="1024"/>
      <c r="BA45" s="1024"/>
      <c r="BB45" s="1024"/>
      <c r="BC45" s="1024"/>
      <c r="BD45" s="1024"/>
      <c r="BE45" s="955"/>
      <c r="BF45" s="955"/>
      <c r="BG45" s="955"/>
      <c r="BH45" s="955"/>
      <c r="BI45" s="956"/>
      <c r="BJ45" s="218"/>
      <c r="BK45" s="218"/>
      <c r="BL45" s="218"/>
      <c r="BM45" s="218"/>
      <c r="BN45" s="218"/>
      <c r="BO45" s="227"/>
      <c r="BP45" s="227"/>
      <c r="BQ45" s="224">
        <v>39</v>
      </c>
      <c r="BR45" s="225"/>
      <c r="BS45" s="975"/>
      <c r="BT45" s="976"/>
      <c r="BU45" s="976"/>
      <c r="BV45" s="976"/>
      <c r="BW45" s="976"/>
      <c r="BX45" s="976"/>
      <c r="BY45" s="976"/>
      <c r="BZ45" s="976"/>
      <c r="CA45" s="976"/>
      <c r="CB45" s="976"/>
      <c r="CC45" s="976"/>
      <c r="CD45" s="976"/>
      <c r="CE45" s="976"/>
      <c r="CF45" s="976"/>
      <c r="CG45" s="997"/>
      <c r="CH45" s="972"/>
      <c r="CI45" s="973"/>
      <c r="CJ45" s="973"/>
      <c r="CK45" s="973"/>
      <c r="CL45" s="974"/>
      <c r="CM45" s="972"/>
      <c r="CN45" s="973"/>
      <c r="CO45" s="973"/>
      <c r="CP45" s="973"/>
      <c r="CQ45" s="974"/>
      <c r="CR45" s="972"/>
      <c r="CS45" s="973"/>
      <c r="CT45" s="973"/>
      <c r="CU45" s="973"/>
      <c r="CV45" s="974"/>
      <c r="CW45" s="972"/>
      <c r="CX45" s="973"/>
      <c r="CY45" s="973"/>
      <c r="CZ45" s="973"/>
      <c r="DA45" s="974"/>
      <c r="DB45" s="972"/>
      <c r="DC45" s="973"/>
      <c r="DD45" s="973"/>
      <c r="DE45" s="973"/>
      <c r="DF45" s="974"/>
      <c r="DG45" s="972"/>
      <c r="DH45" s="973"/>
      <c r="DI45" s="973"/>
      <c r="DJ45" s="973"/>
      <c r="DK45" s="974"/>
      <c r="DL45" s="972"/>
      <c r="DM45" s="973"/>
      <c r="DN45" s="973"/>
      <c r="DO45" s="973"/>
      <c r="DP45" s="974"/>
      <c r="DQ45" s="972"/>
      <c r="DR45" s="973"/>
      <c r="DS45" s="973"/>
      <c r="DT45" s="973"/>
      <c r="DU45" s="974"/>
      <c r="DV45" s="975"/>
      <c r="DW45" s="976"/>
      <c r="DX45" s="976"/>
      <c r="DY45" s="976"/>
      <c r="DZ45" s="977"/>
      <c r="EA45" s="216"/>
    </row>
    <row r="46" spans="1:131" ht="26.25" customHeight="1" x14ac:dyDescent="0.2">
      <c r="A46" s="224">
        <v>19</v>
      </c>
      <c r="B46" s="1013"/>
      <c r="C46" s="1014"/>
      <c r="D46" s="1014"/>
      <c r="E46" s="1014"/>
      <c r="F46" s="1014"/>
      <c r="G46" s="1014"/>
      <c r="H46" s="1014"/>
      <c r="I46" s="1014"/>
      <c r="J46" s="1014"/>
      <c r="K46" s="1014"/>
      <c r="L46" s="1014"/>
      <c r="M46" s="1014"/>
      <c r="N46" s="1014"/>
      <c r="O46" s="1014"/>
      <c r="P46" s="1015"/>
      <c r="Q46" s="1021"/>
      <c r="R46" s="1022"/>
      <c r="S46" s="1022"/>
      <c r="T46" s="1022"/>
      <c r="U46" s="1022"/>
      <c r="V46" s="1022"/>
      <c r="W46" s="1022"/>
      <c r="X46" s="1022"/>
      <c r="Y46" s="1022"/>
      <c r="Z46" s="1022"/>
      <c r="AA46" s="1022"/>
      <c r="AB46" s="1022"/>
      <c r="AC46" s="1022"/>
      <c r="AD46" s="1022"/>
      <c r="AE46" s="1023"/>
      <c r="AF46" s="1018"/>
      <c r="AG46" s="1019"/>
      <c r="AH46" s="1019"/>
      <c r="AI46" s="1019"/>
      <c r="AJ46" s="1020"/>
      <c r="AK46" s="963"/>
      <c r="AL46" s="954"/>
      <c r="AM46" s="954"/>
      <c r="AN46" s="954"/>
      <c r="AO46" s="954"/>
      <c r="AP46" s="954"/>
      <c r="AQ46" s="954"/>
      <c r="AR46" s="954"/>
      <c r="AS46" s="954"/>
      <c r="AT46" s="954"/>
      <c r="AU46" s="954"/>
      <c r="AV46" s="954"/>
      <c r="AW46" s="954"/>
      <c r="AX46" s="954"/>
      <c r="AY46" s="954"/>
      <c r="AZ46" s="1024"/>
      <c r="BA46" s="1024"/>
      <c r="BB46" s="1024"/>
      <c r="BC46" s="1024"/>
      <c r="BD46" s="1024"/>
      <c r="BE46" s="955"/>
      <c r="BF46" s="955"/>
      <c r="BG46" s="955"/>
      <c r="BH46" s="955"/>
      <c r="BI46" s="956"/>
      <c r="BJ46" s="218"/>
      <c r="BK46" s="218"/>
      <c r="BL46" s="218"/>
      <c r="BM46" s="218"/>
      <c r="BN46" s="218"/>
      <c r="BO46" s="227"/>
      <c r="BP46" s="227"/>
      <c r="BQ46" s="224">
        <v>40</v>
      </c>
      <c r="BR46" s="225"/>
      <c r="BS46" s="975"/>
      <c r="BT46" s="976"/>
      <c r="BU46" s="976"/>
      <c r="BV46" s="976"/>
      <c r="BW46" s="976"/>
      <c r="BX46" s="976"/>
      <c r="BY46" s="976"/>
      <c r="BZ46" s="976"/>
      <c r="CA46" s="976"/>
      <c r="CB46" s="976"/>
      <c r="CC46" s="976"/>
      <c r="CD46" s="976"/>
      <c r="CE46" s="976"/>
      <c r="CF46" s="976"/>
      <c r="CG46" s="997"/>
      <c r="CH46" s="972"/>
      <c r="CI46" s="973"/>
      <c r="CJ46" s="973"/>
      <c r="CK46" s="973"/>
      <c r="CL46" s="974"/>
      <c r="CM46" s="972"/>
      <c r="CN46" s="973"/>
      <c r="CO46" s="973"/>
      <c r="CP46" s="973"/>
      <c r="CQ46" s="974"/>
      <c r="CR46" s="972"/>
      <c r="CS46" s="973"/>
      <c r="CT46" s="973"/>
      <c r="CU46" s="973"/>
      <c r="CV46" s="974"/>
      <c r="CW46" s="972"/>
      <c r="CX46" s="973"/>
      <c r="CY46" s="973"/>
      <c r="CZ46" s="973"/>
      <c r="DA46" s="974"/>
      <c r="DB46" s="972"/>
      <c r="DC46" s="973"/>
      <c r="DD46" s="973"/>
      <c r="DE46" s="973"/>
      <c r="DF46" s="974"/>
      <c r="DG46" s="972"/>
      <c r="DH46" s="973"/>
      <c r="DI46" s="973"/>
      <c r="DJ46" s="973"/>
      <c r="DK46" s="974"/>
      <c r="DL46" s="972"/>
      <c r="DM46" s="973"/>
      <c r="DN46" s="973"/>
      <c r="DO46" s="973"/>
      <c r="DP46" s="974"/>
      <c r="DQ46" s="972"/>
      <c r="DR46" s="973"/>
      <c r="DS46" s="973"/>
      <c r="DT46" s="973"/>
      <c r="DU46" s="974"/>
      <c r="DV46" s="975"/>
      <c r="DW46" s="976"/>
      <c r="DX46" s="976"/>
      <c r="DY46" s="976"/>
      <c r="DZ46" s="977"/>
      <c r="EA46" s="216"/>
    </row>
    <row r="47" spans="1:131" ht="26.25" customHeight="1" x14ac:dyDescent="0.2">
      <c r="A47" s="224">
        <v>20</v>
      </c>
      <c r="B47" s="1013"/>
      <c r="C47" s="1014"/>
      <c r="D47" s="1014"/>
      <c r="E47" s="1014"/>
      <c r="F47" s="1014"/>
      <c r="G47" s="1014"/>
      <c r="H47" s="1014"/>
      <c r="I47" s="1014"/>
      <c r="J47" s="1014"/>
      <c r="K47" s="1014"/>
      <c r="L47" s="1014"/>
      <c r="M47" s="1014"/>
      <c r="N47" s="1014"/>
      <c r="O47" s="1014"/>
      <c r="P47" s="1015"/>
      <c r="Q47" s="1021"/>
      <c r="R47" s="1022"/>
      <c r="S47" s="1022"/>
      <c r="T47" s="1022"/>
      <c r="U47" s="1022"/>
      <c r="V47" s="1022"/>
      <c r="W47" s="1022"/>
      <c r="X47" s="1022"/>
      <c r="Y47" s="1022"/>
      <c r="Z47" s="1022"/>
      <c r="AA47" s="1022"/>
      <c r="AB47" s="1022"/>
      <c r="AC47" s="1022"/>
      <c r="AD47" s="1022"/>
      <c r="AE47" s="1023"/>
      <c r="AF47" s="1018"/>
      <c r="AG47" s="1019"/>
      <c r="AH47" s="1019"/>
      <c r="AI47" s="1019"/>
      <c r="AJ47" s="1020"/>
      <c r="AK47" s="963"/>
      <c r="AL47" s="954"/>
      <c r="AM47" s="954"/>
      <c r="AN47" s="954"/>
      <c r="AO47" s="954"/>
      <c r="AP47" s="954"/>
      <c r="AQ47" s="954"/>
      <c r="AR47" s="954"/>
      <c r="AS47" s="954"/>
      <c r="AT47" s="954"/>
      <c r="AU47" s="954"/>
      <c r="AV47" s="954"/>
      <c r="AW47" s="954"/>
      <c r="AX47" s="954"/>
      <c r="AY47" s="954"/>
      <c r="AZ47" s="1024"/>
      <c r="BA47" s="1024"/>
      <c r="BB47" s="1024"/>
      <c r="BC47" s="1024"/>
      <c r="BD47" s="1024"/>
      <c r="BE47" s="955"/>
      <c r="BF47" s="955"/>
      <c r="BG47" s="955"/>
      <c r="BH47" s="955"/>
      <c r="BI47" s="956"/>
      <c r="BJ47" s="218"/>
      <c r="BK47" s="218"/>
      <c r="BL47" s="218"/>
      <c r="BM47" s="218"/>
      <c r="BN47" s="218"/>
      <c r="BO47" s="227"/>
      <c r="BP47" s="227"/>
      <c r="BQ47" s="224">
        <v>41</v>
      </c>
      <c r="BR47" s="225"/>
      <c r="BS47" s="975"/>
      <c r="BT47" s="976"/>
      <c r="BU47" s="976"/>
      <c r="BV47" s="976"/>
      <c r="BW47" s="976"/>
      <c r="BX47" s="976"/>
      <c r="BY47" s="976"/>
      <c r="BZ47" s="976"/>
      <c r="CA47" s="976"/>
      <c r="CB47" s="976"/>
      <c r="CC47" s="976"/>
      <c r="CD47" s="976"/>
      <c r="CE47" s="976"/>
      <c r="CF47" s="976"/>
      <c r="CG47" s="997"/>
      <c r="CH47" s="972"/>
      <c r="CI47" s="973"/>
      <c r="CJ47" s="973"/>
      <c r="CK47" s="973"/>
      <c r="CL47" s="974"/>
      <c r="CM47" s="972"/>
      <c r="CN47" s="973"/>
      <c r="CO47" s="973"/>
      <c r="CP47" s="973"/>
      <c r="CQ47" s="974"/>
      <c r="CR47" s="972"/>
      <c r="CS47" s="973"/>
      <c r="CT47" s="973"/>
      <c r="CU47" s="973"/>
      <c r="CV47" s="974"/>
      <c r="CW47" s="972"/>
      <c r="CX47" s="973"/>
      <c r="CY47" s="973"/>
      <c r="CZ47" s="973"/>
      <c r="DA47" s="974"/>
      <c r="DB47" s="972"/>
      <c r="DC47" s="973"/>
      <c r="DD47" s="973"/>
      <c r="DE47" s="973"/>
      <c r="DF47" s="974"/>
      <c r="DG47" s="972"/>
      <c r="DH47" s="973"/>
      <c r="DI47" s="973"/>
      <c r="DJ47" s="973"/>
      <c r="DK47" s="974"/>
      <c r="DL47" s="972"/>
      <c r="DM47" s="973"/>
      <c r="DN47" s="973"/>
      <c r="DO47" s="973"/>
      <c r="DP47" s="974"/>
      <c r="DQ47" s="972"/>
      <c r="DR47" s="973"/>
      <c r="DS47" s="973"/>
      <c r="DT47" s="973"/>
      <c r="DU47" s="974"/>
      <c r="DV47" s="975"/>
      <c r="DW47" s="976"/>
      <c r="DX47" s="976"/>
      <c r="DY47" s="976"/>
      <c r="DZ47" s="977"/>
      <c r="EA47" s="216"/>
    </row>
    <row r="48" spans="1:131" ht="26.25" customHeight="1" x14ac:dyDescent="0.2">
      <c r="A48" s="224">
        <v>21</v>
      </c>
      <c r="B48" s="1013"/>
      <c r="C48" s="1014"/>
      <c r="D48" s="1014"/>
      <c r="E48" s="1014"/>
      <c r="F48" s="1014"/>
      <c r="G48" s="1014"/>
      <c r="H48" s="1014"/>
      <c r="I48" s="1014"/>
      <c r="J48" s="1014"/>
      <c r="K48" s="1014"/>
      <c r="L48" s="1014"/>
      <c r="M48" s="1014"/>
      <c r="N48" s="1014"/>
      <c r="O48" s="1014"/>
      <c r="P48" s="1015"/>
      <c r="Q48" s="1021"/>
      <c r="R48" s="1022"/>
      <c r="S48" s="1022"/>
      <c r="T48" s="1022"/>
      <c r="U48" s="1022"/>
      <c r="V48" s="1022"/>
      <c r="W48" s="1022"/>
      <c r="X48" s="1022"/>
      <c r="Y48" s="1022"/>
      <c r="Z48" s="1022"/>
      <c r="AA48" s="1022"/>
      <c r="AB48" s="1022"/>
      <c r="AC48" s="1022"/>
      <c r="AD48" s="1022"/>
      <c r="AE48" s="1023"/>
      <c r="AF48" s="1018"/>
      <c r="AG48" s="1019"/>
      <c r="AH48" s="1019"/>
      <c r="AI48" s="1019"/>
      <c r="AJ48" s="1020"/>
      <c r="AK48" s="963"/>
      <c r="AL48" s="954"/>
      <c r="AM48" s="954"/>
      <c r="AN48" s="954"/>
      <c r="AO48" s="954"/>
      <c r="AP48" s="954"/>
      <c r="AQ48" s="954"/>
      <c r="AR48" s="954"/>
      <c r="AS48" s="954"/>
      <c r="AT48" s="954"/>
      <c r="AU48" s="954"/>
      <c r="AV48" s="954"/>
      <c r="AW48" s="954"/>
      <c r="AX48" s="954"/>
      <c r="AY48" s="954"/>
      <c r="AZ48" s="1024"/>
      <c r="BA48" s="1024"/>
      <c r="BB48" s="1024"/>
      <c r="BC48" s="1024"/>
      <c r="BD48" s="1024"/>
      <c r="BE48" s="955"/>
      <c r="BF48" s="955"/>
      <c r="BG48" s="955"/>
      <c r="BH48" s="955"/>
      <c r="BI48" s="956"/>
      <c r="BJ48" s="218"/>
      <c r="BK48" s="218"/>
      <c r="BL48" s="218"/>
      <c r="BM48" s="218"/>
      <c r="BN48" s="218"/>
      <c r="BO48" s="227"/>
      <c r="BP48" s="227"/>
      <c r="BQ48" s="224">
        <v>42</v>
      </c>
      <c r="BR48" s="225"/>
      <c r="BS48" s="975"/>
      <c r="BT48" s="976"/>
      <c r="BU48" s="976"/>
      <c r="BV48" s="976"/>
      <c r="BW48" s="976"/>
      <c r="BX48" s="976"/>
      <c r="BY48" s="976"/>
      <c r="BZ48" s="976"/>
      <c r="CA48" s="976"/>
      <c r="CB48" s="976"/>
      <c r="CC48" s="976"/>
      <c r="CD48" s="976"/>
      <c r="CE48" s="976"/>
      <c r="CF48" s="976"/>
      <c r="CG48" s="997"/>
      <c r="CH48" s="972"/>
      <c r="CI48" s="973"/>
      <c r="CJ48" s="973"/>
      <c r="CK48" s="973"/>
      <c r="CL48" s="974"/>
      <c r="CM48" s="972"/>
      <c r="CN48" s="973"/>
      <c r="CO48" s="973"/>
      <c r="CP48" s="973"/>
      <c r="CQ48" s="974"/>
      <c r="CR48" s="972"/>
      <c r="CS48" s="973"/>
      <c r="CT48" s="973"/>
      <c r="CU48" s="973"/>
      <c r="CV48" s="974"/>
      <c r="CW48" s="972"/>
      <c r="CX48" s="973"/>
      <c r="CY48" s="973"/>
      <c r="CZ48" s="973"/>
      <c r="DA48" s="974"/>
      <c r="DB48" s="972"/>
      <c r="DC48" s="973"/>
      <c r="DD48" s="973"/>
      <c r="DE48" s="973"/>
      <c r="DF48" s="974"/>
      <c r="DG48" s="972"/>
      <c r="DH48" s="973"/>
      <c r="DI48" s="973"/>
      <c r="DJ48" s="973"/>
      <c r="DK48" s="974"/>
      <c r="DL48" s="972"/>
      <c r="DM48" s="973"/>
      <c r="DN48" s="973"/>
      <c r="DO48" s="973"/>
      <c r="DP48" s="974"/>
      <c r="DQ48" s="972"/>
      <c r="DR48" s="973"/>
      <c r="DS48" s="973"/>
      <c r="DT48" s="973"/>
      <c r="DU48" s="974"/>
      <c r="DV48" s="975"/>
      <c r="DW48" s="976"/>
      <c r="DX48" s="976"/>
      <c r="DY48" s="976"/>
      <c r="DZ48" s="977"/>
      <c r="EA48" s="216"/>
    </row>
    <row r="49" spans="1:131" ht="26.25" customHeight="1" x14ac:dyDescent="0.2">
      <c r="A49" s="224">
        <v>22</v>
      </c>
      <c r="B49" s="1013"/>
      <c r="C49" s="1014"/>
      <c r="D49" s="1014"/>
      <c r="E49" s="1014"/>
      <c r="F49" s="1014"/>
      <c r="G49" s="1014"/>
      <c r="H49" s="1014"/>
      <c r="I49" s="1014"/>
      <c r="J49" s="1014"/>
      <c r="K49" s="1014"/>
      <c r="L49" s="1014"/>
      <c r="M49" s="1014"/>
      <c r="N49" s="1014"/>
      <c r="O49" s="1014"/>
      <c r="P49" s="1015"/>
      <c r="Q49" s="1021"/>
      <c r="R49" s="1022"/>
      <c r="S49" s="1022"/>
      <c r="T49" s="1022"/>
      <c r="U49" s="1022"/>
      <c r="V49" s="1022"/>
      <c r="W49" s="1022"/>
      <c r="X49" s="1022"/>
      <c r="Y49" s="1022"/>
      <c r="Z49" s="1022"/>
      <c r="AA49" s="1022"/>
      <c r="AB49" s="1022"/>
      <c r="AC49" s="1022"/>
      <c r="AD49" s="1022"/>
      <c r="AE49" s="1023"/>
      <c r="AF49" s="1018"/>
      <c r="AG49" s="1019"/>
      <c r="AH49" s="1019"/>
      <c r="AI49" s="1019"/>
      <c r="AJ49" s="1020"/>
      <c r="AK49" s="963"/>
      <c r="AL49" s="954"/>
      <c r="AM49" s="954"/>
      <c r="AN49" s="954"/>
      <c r="AO49" s="954"/>
      <c r="AP49" s="954"/>
      <c r="AQ49" s="954"/>
      <c r="AR49" s="954"/>
      <c r="AS49" s="954"/>
      <c r="AT49" s="954"/>
      <c r="AU49" s="954"/>
      <c r="AV49" s="954"/>
      <c r="AW49" s="954"/>
      <c r="AX49" s="954"/>
      <c r="AY49" s="954"/>
      <c r="AZ49" s="1024"/>
      <c r="BA49" s="1024"/>
      <c r="BB49" s="1024"/>
      <c r="BC49" s="1024"/>
      <c r="BD49" s="1024"/>
      <c r="BE49" s="955"/>
      <c r="BF49" s="955"/>
      <c r="BG49" s="955"/>
      <c r="BH49" s="955"/>
      <c r="BI49" s="956"/>
      <c r="BJ49" s="218"/>
      <c r="BK49" s="218"/>
      <c r="BL49" s="218"/>
      <c r="BM49" s="218"/>
      <c r="BN49" s="218"/>
      <c r="BO49" s="227"/>
      <c r="BP49" s="227"/>
      <c r="BQ49" s="224">
        <v>43</v>
      </c>
      <c r="BR49" s="225"/>
      <c r="BS49" s="975"/>
      <c r="BT49" s="976"/>
      <c r="BU49" s="976"/>
      <c r="BV49" s="976"/>
      <c r="BW49" s="976"/>
      <c r="BX49" s="976"/>
      <c r="BY49" s="976"/>
      <c r="BZ49" s="976"/>
      <c r="CA49" s="976"/>
      <c r="CB49" s="976"/>
      <c r="CC49" s="976"/>
      <c r="CD49" s="976"/>
      <c r="CE49" s="976"/>
      <c r="CF49" s="976"/>
      <c r="CG49" s="997"/>
      <c r="CH49" s="972"/>
      <c r="CI49" s="973"/>
      <c r="CJ49" s="973"/>
      <c r="CK49" s="973"/>
      <c r="CL49" s="974"/>
      <c r="CM49" s="972"/>
      <c r="CN49" s="973"/>
      <c r="CO49" s="973"/>
      <c r="CP49" s="973"/>
      <c r="CQ49" s="974"/>
      <c r="CR49" s="972"/>
      <c r="CS49" s="973"/>
      <c r="CT49" s="973"/>
      <c r="CU49" s="973"/>
      <c r="CV49" s="974"/>
      <c r="CW49" s="972"/>
      <c r="CX49" s="973"/>
      <c r="CY49" s="973"/>
      <c r="CZ49" s="973"/>
      <c r="DA49" s="974"/>
      <c r="DB49" s="972"/>
      <c r="DC49" s="973"/>
      <c r="DD49" s="973"/>
      <c r="DE49" s="973"/>
      <c r="DF49" s="974"/>
      <c r="DG49" s="972"/>
      <c r="DH49" s="973"/>
      <c r="DI49" s="973"/>
      <c r="DJ49" s="973"/>
      <c r="DK49" s="974"/>
      <c r="DL49" s="972"/>
      <c r="DM49" s="973"/>
      <c r="DN49" s="973"/>
      <c r="DO49" s="973"/>
      <c r="DP49" s="974"/>
      <c r="DQ49" s="972"/>
      <c r="DR49" s="973"/>
      <c r="DS49" s="973"/>
      <c r="DT49" s="973"/>
      <c r="DU49" s="974"/>
      <c r="DV49" s="975"/>
      <c r="DW49" s="976"/>
      <c r="DX49" s="976"/>
      <c r="DY49" s="976"/>
      <c r="DZ49" s="977"/>
      <c r="EA49" s="216"/>
    </row>
    <row r="50" spans="1:131" ht="26.25" customHeight="1" x14ac:dyDescent="0.2">
      <c r="A50" s="224">
        <v>23</v>
      </c>
      <c r="B50" s="1013"/>
      <c r="C50" s="1014"/>
      <c r="D50" s="1014"/>
      <c r="E50" s="1014"/>
      <c r="F50" s="1014"/>
      <c r="G50" s="1014"/>
      <c r="H50" s="1014"/>
      <c r="I50" s="1014"/>
      <c r="J50" s="1014"/>
      <c r="K50" s="1014"/>
      <c r="L50" s="1014"/>
      <c r="M50" s="1014"/>
      <c r="N50" s="1014"/>
      <c r="O50" s="1014"/>
      <c r="P50" s="1015"/>
      <c r="Q50" s="1016"/>
      <c r="R50" s="1008"/>
      <c r="S50" s="1008"/>
      <c r="T50" s="1008"/>
      <c r="U50" s="1008"/>
      <c r="V50" s="1008"/>
      <c r="W50" s="1008"/>
      <c r="X50" s="1008"/>
      <c r="Y50" s="1008"/>
      <c r="Z50" s="1008"/>
      <c r="AA50" s="1008"/>
      <c r="AB50" s="1008"/>
      <c r="AC50" s="1008"/>
      <c r="AD50" s="1008"/>
      <c r="AE50" s="1017"/>
      <c r="AF50" s="1018"/>
      <c r="AG50" s="1019"/>
      <c r="AH50" s="1019"/>
      <c r="AI50" s="1019"/>
      <c r="AJ50" s="1020"/>
      <c r="AK50" s="1007"/>
      <c r="AL50" s="1008"/>
      <c r="AM50" s="1008"/>
      <c r="AN50" s="1008"/>
      <c r="AO50" s="1008"/>
      <c r="AP50" s="1008"/>
      <c r="AQ50" s="1008"/>
      <c r="AR50" s="1008"/>
      <c r="AS50" s="1008"/>
      <c r="AT50" s="1008"/>
      <c r="AU50" s="1008"/>
      <c r="AV50" s="1008"/>
      <c r="AW50" s="1008"/>
      <c r="AX50" s="1008"/>
      <c r="AY50" s="1008"/>
      <c r="AZ50" s="1009"/>
      <c r="BA50" s="1009"/>
      <c r="BB50" s="1009"/>
      <c r="BC50" s="1009"/>
      <c r="BD50" s="1009"/>
      <c r="BE50" s="955"/>
      <c r="BF50" s="955"/>
      <c r="BG50" s="955"/>
      <c r="BH50" s="955"/>
      <c r="BI50" s="956"/>
      <c r="BJ50" s="218"/>
      <c r="BK50" s="218"/>
      <c r="BL50" s="218"/>
      <c r="BM50" s="218"/>
      <c r="BN50" s="218"/>
      <c r="BO50" s="227"/>
      <c r="BP50" s="227"/>
      <c r="BQ50" s="224">
        <v>44</v>
      </c>
      <c r="BR50" s="225"/>
      <c r="BS50" s="975"/>
      <c r="BT50" s="976"/>
      <c r="BU50" s="976"/>
      <c r="BV50" s="976"/>
      <c r="BW50" s="976"/>
      <c r="BX50" s="976"/>
      <c r="BY50" s="976"/>
      <c r="BZ50" s="976"/>
      <c r="CA50" s="976"/>
      <c r="CB50" s="976"/>
      <c r="CC50" s="976"/>
      <c r="CD50" s="976"/>
      <c r="CE50" s="976"/>
      <c r="CF50" s="976"/>
      <c r="CG50" s="997"/>
      <c r="CH50" s="972"/>
      <c r="CI50" s="973"/>
      <c r="CJ50" s="973"/>
      <c r="CK50" s="973"/>
      <c r="CL50" s="974"/>
      <c r="CM50" s="972"/>
      <c r="CN50" s="973"/>
      <c r="CO50" s="973"/>
      <c r="CP50" s="973"/>
      <c r="CQ50" s="974"/>
      <c r="CR50" s="972"/>
      <c r="CS50" s="973"/>
      <c r="CT50" s="973"/>
      <c r="CU50" s="973"/>
      <c r="CV50" s="974"/>
      <c r="CW50" s="972"/>
      <c r="CX50" s="973"/>
      <c r="CY50" s="973"/>
      <c r="CZ50" s="973"/>
      <c r="DA50" s="974"/>
      <c r="DB50" s="972"/>
      <c r="DC50" s="973"/>
      <c r="DD50" s="973"/>
      <c r="DE50" s="973"/>
      <c r="DF50" s="974"/>
      <c r="DG50" s="972"/>
      <c r="DH50" s="973"/>
      <c r="DI50" s="973"/>
      <c r="DJ50" s="973"/>
      <c r="DK50" s="974"/>
      <c r="DL50" s="972"/>
      <c r="DM50" s="973"/>
      <c r="DN50" s="973"/>
      <c r="DO50" s="973"/>
      <c r="DP50" s="974"/>
      <c r="DQ50" s="972"/>
      <c r="DR50" s="973"/>
      <c r="DS50" s="973"/>
      <c r="DT50" s="973"/>
      <c r="DU50" s="974"/>
      <c r="DV50" s="975"/>
      <c r="DW50" s="976"/>
      <c r="DX50" s="976"/>
      <c r="DY50" s="976"/>
      <c r="DZ50" s="977"/>
      <c r="EA50" s="216"/>
    </row>
    <row r="51" spans="1:131" ht="26.25" customHeight="1" x14ac:dyDescent="0.2">
      <c r="A51" s="224">
        <v>24</v>
      </c>
      <c r="B51" s="1013"/>
      <c r="C51" s="1014"/>
      <c r="D51" s="1014"/>
      <c r="E51" s="1014"/>
      <c r="F51" s="1014"/>
      <c r="G51" s="1014"/>
      <c r="H51" s="1014"/>
      <c r="I51" s="1014"/>
      <c r="J51" s="1014"/>
      <c r="K51" s="1014"/>
      <c r="L51" s="1014"/>
      <c r="M51" s="1014"/>
      <c r="N51" s="1014"/>
      <c r="O51" s="1014"/>
      <c r="P51" s="1015"/>
      <c r="Q51" s="1016"/>
      <c r="R51" s="1008"/>
      <c r="S51" s="1008"/>
      <c r="T51" s="1008"/>
      <c r="U51" s="1008"/>
      <c r="V51" s="1008"/>
      <c r="W51" s="1008"/>
      <c r="X51" s="1008"/>
      <c r="Y51" s="1008"/>
      <c r="Z51" s="1008"/>
      <c r="AA51" s="1008"/>
      <c r="AB51" s="1008"/>
      <c r="AC51" s="1008"/>
      <c r="AD51" s="1008"/>
      <c r="AE51" s="1017"/>
      <c r="AF51" s="1018"/>
      <c r="AG51" s="1019"/>
      <c r="AH51" s="1019"/>
      <c r="AI51" s="1019"/>
      <c r="AJ51" s="1020"/>
      <c r="AK51" s="1007"/>
      <c r="AL51" s="1008"/>
      <c r="AM51" s="1008"/>
      <c r="AN51" s="1008"/>
      <c r="AO51" s="1008"/>
      <c r="AP51" s="1008"/>
      <c r="AQ51" s="1008"/>
      <c r="AR51" s="1008"/>
      <c r="AS51" s="1008"/>
      <c r="AT51" s="1008"/>
      <c r="AU51" s="1008"/>
      <c r="AV51" s="1008"/>
      <c r="AW51" s="1008"/>
      <c r="AX51" s="1008"/>
      <c r="AY51" s="1008"/>
      <c r="AZ51" s="1009"/>
      <c r="BA51" s="1009"/>
      <c r="BB51" s="1009"/>
      <c r="BC51" s="1009"/>
      <c r="BD51" s="1009"/>
      <c r="BE51" s="955"/>
      <c r="BF51" s="955"/>
      <c r="BG51" s="955"/>
      <c r="BH51" s="955"/>
      <c r="BI51" s="956"/>
      <c r="BJ51" s="218"/>
      <c r="BK51" s="218"/>
      <c r="BL51" s="218"/>
      <c r="BM51" s="218"/>
      <c r="BN51" s="218"/>
      <c r="BO51" s="227"/>
      <c r="BP51" s="227"/>
      <c r="BQ51" s="224">
        <v>45</v>
      </c>
      <c r="BR51" s="225"/>
      <c r="BS51" s="975"/>
      <c r="BT51" s="976"/>
      <c r="BU51" s="976"/>
      <c r="BV51" s="976"/>
      <c r="BW51" s="976"/>
      <c r="BX51" s="976"/>
      <c r="BY51" s="976"/>
      <c r="BZ51" s="976"/>
      <c r="CA51" s="976"/>
      <c r="CB51" s="976"/>
      <c r="CC51" s="976"/>
      <c r="CD51" s="976"/>
      <c r="CE51" s="976"/>
      <c r="CF51" s="976"/>
      <c r="CG51" s="997"/>
      <c r="CH51" s="972"/>
      <c r="CI51" s="973"/>
      <c r="CJ51" s="973"/>
      <c r="CK51" s="973"/>
      <c r="CL51" s="974"/>
      <c r="CM51" s="972"/>
      <c r="CN51" s="973"/>
      <c r="CO51" s="973"/>
      <c r="CP51" s="973"/>
      <c r="CQ51" s="974"/>
      <c r="CR51" s="972"/>
      <c r="CS51" s="973"/>
      <c r="CT51" s="973"/>
      <c r="CU51" s="973"/>
      <c r="CV51" s="974"/>
      <c r="CW51" s="972"/>
      <c r="CX51" s="973"/>
      <c r="CY51" s="973"/>
      <c r="CZ51" s="973"/>
      <c r="DA51" s="974"/>
      <c r="DB51" s="972"/>
      <c r="DC51" s="973"/>
      <c r="DD51" s="973"/>
      <c r="DE51" s="973"/>
      <c r="DF51" s="974"/>
      <c r="DG51" s="972"/>
      <c r="DH51" s="973"/>
      <c r="DI51" s="973"/>
      <c r="DJ51" s="973"/>
      <c r="DK51" s="974"/>
      <c r="DL51" s="972"/>
      <c r="DM51" s="973"/>
      <c r="DN51" s="973"/>
      <c r="DO51" s="973"/>
      <c r="DP51" s="974"/>
      <c r="DQ51" s="972"/>
      <c r="DR51" s="973"/>
      <c r="DS51" s="973"/>
      <c r="DT51" s="973"/>
      <c r="DU51" s="974"/>
      <c r="DV51" s="975"/>
      <c r="DW51" s="976"/>
      <c r="DX51" s="976"/>
      <c r="DY51" s="976"/>
      <c r="DZ51" s="977"/>
      <c r="EA51" s="216"/>
    </row>
    <row r="52" spans="1:131" ht="26.25" customHeight="1" x14ac:dyDescent="0.2">
      <c r="A52" s="224">
        <v>25</v>
      </c>
      <c r="B52" s="1013"/>
      <c r="C52" s="1014"/>
      <c r="D52" s="1014"/>
      <c r="E52" s="1014"/>
      <c r="F52" s="1014"/>
      <c r="G52" s="1014"/>
      <c r="H52" s="1014"/>
      <c r="I52" s="1014"/>
      <c r="J52" s="1014"/>
      <c r="K52" s="1014"/>
      <c r="L52" s="1014"/>
      <c r="M52" s="1014"/>
      <c r="N52" s="1014"/>
      <c r="O52" s="1014"/>
      <c r="P52" s="1015"/>
      <c r="Q52" s="1016"/>
      <c r="R52" s="1008"/>
      <c r="S52" s="1008"/>
      <c r="T52" s="1008"/>
      <c r="U52" s="1008"/>
      <c r="V52" s="1008"/>
      <c r="W52" s="1008"/>
      <c r="X52" s="1008"/>
      <c r="Y52" s="1008"/>
      <c r="Z52" s="1008"/>
      <c r="AA52" s="1008"/>
      <c r="AB52" s="1008"/>
      <c r="AC52" s="1008"/>
      <c r="AD52" s="1008"/>
      <c r="AE52" s="1017"/>
      <c r="AF52" s="1018"/>
      <c r="AG52" s="1019"/>
      <c r="AH52" s="1019"/>
      <c r="AI52" s="1019"/>
      <c r="AJ52" s="1020"/>
      <c r="AK52" s="1007"/>
      <c r="AL52" s="1008"/>
      <c r="AM52" s="1008"/>
      <c r="AN52" s="1008"/>
      <c r="AO52" s="1008"/>
      <c r="AP52" s="1008"/>
      <c r="AQ52" s="1008"/>
      <c r="AR52" s="1008"/>
      <c r="AS52" s="1008"/>
      <c r="AT52" s="1008"/>
      <c r="AU52" s="1008"/>
      <c r="AV52" s="1008"/>
      <c r="AW52" s="1008"/>
      <c r="AX52" s="1008"/>
      <c r="AY52" s="1008"/>
      <c r="AZ52" s="1009"/>
      <c r="BA52" s="1009"/>
      <c r="BB52" s="1009"/>
      <c r="BC52" s="1009"/>
      <c r="BD52" s="1009"/>
      <c r="BE52" s="955"/>
      <c r="BF52" s="955"/>
      <c r="BG52" s="955"/>
      <c r="BH52" s="955"/>
      <c r="BI52" s="956"/>
      <c r="BJ52" s="218"/>
      <c r="BK52" s="218"/>
      <c r="BL52" s="218"/>
      <c r="BM52" s="218"/>
      <c r="BN52" s="218"/>
      <c r="BO52" s="227"/>
      <c r="BP52" s="227"/>
      <c r="BQ52" s="224">
        <v>46</v>
      </c>
      <c r="BR52" s="225"/>
      <c r="BS52" s="975"/>
      <c r="BT52" s="976"/>
      <c r="BU52" s="976"/>
      <c r="BV52" s="976"/>
      <c r="BW52" s="976"/>
      <c r="BX52" s="976"/>
      <c r="BY52" s="976"/>
      <c r="BZ52" s="976"/>
      <c r="CA52" s="976"/>
      <c r="CB52" s="976"/>
      <c r="CC52" s="976"/>
      <c r="CD52" s="976"/>
      <c r="CE52" s="976"/>
      <c r="CF52" s="976"/>
      <c r="CG52" s="997"/>
      <c r="CH52" s="972"/>
      <c r="CI52" s="973"/>
      <c r="CJ52" s="973"/>
      <c r="CK52" s="973"/>
      <c r="CL52" s="974"/>
      <c r="CM52" s="972"/>
      <c r="CN52" s="973"/>
      <c r="CO52" s="973"/>
      <c r="CP52" s="973"/>
      <c r="CQ52" s="974"/>
      <c r="CR52" s="972"/>
      <c r="CS52" s="973"/>
      <c r="CT52" s="973"/>
      <c r="CU52" s="973"/>
      <c r="CV52" s="974"/>
      <c r="CW52" s="972"/>
      <c r="CX52" s="973"/>
      <c r="CY52" s="973"/>
      <c r="CZ52" s="973"/>
      <c r="DA52" s="974"/>
      <c r="DB52" s="972"/>
      <c r="DC52" s="973"/>
      <c r="DD52" s="973"/>
      <c r="DE52" s="973"/>
      <c r="DF52" s="974"/>
      <c r="DG52" s="972"/>
      <c r="DH52" s="973"/>
      <c r="DI52" s="973"/>
      <c r="DJ52" s="973"/>
      <c r="DK52" s="974"/>
      <c r="DL52" s="972"/>
      <c r="DM52" s="973"/>
      <c r="DN52" s="973"/>
      <c r="DO52" s="973"/>
      <c r="DP52" s="974"/>
      <c r="DQ52" s="972"/>
      <c r="DR52" s="973"/>
      <c r="DS52" s="973"/>
      <c r="DT52" s="973"/>
      <c r="DU52" s="974"/>
      <c r="DV52" s="975"/>
      <c r="DW52" s="976"/>
      <c r="DX52" s="976"/>
      <c r="DY52" s="976"/>
      <c r="DZ52" s="977"/>
      <c r="EA52" s="216"/>
    </row>
    <row r="53" spans="1:131" ht="26.25" customHeight="1" x14ac:dyDescent="0.2">
      <c r="A53" s="224">
        <v>26</v>
      </c>
      <c r="B53" s="1013"/>
      <c r="C53" s="1014"/>
      <c r="D53" s="1014"/>
      <c r="E53" s="1014"/>
      <c r="F53" s="1014"/>
      <c r="G53" s="1014"/>
      <c r="H53" s="1014"/>
      <c r="I53" s="1014"/>
      <c r="J53" s="1014"/>
      <c r="K53" s="1014"/>
      <c r="L53" s="1014"/>
      <c r="M53" s="1014"/>
      <c r="N53" s="1014"/>
      <c r="O53" s="1014"/>
      <c r="P53" s="1015"/>
      <c r="Q53" s="1016"/>
      <c r="R53" s="1008"/>
      <c r="S53" s="1008"/>
      <c r="T53" s="1008"/>
      <c r="U53" s="1008"/>
      <c r="V53" s="1008"/>
      <c r="W53" s="1008"/>
      <c r="X53" s="1008"/>
      <c r="Y53" s="1008"/>
      <c r="Z53" s="1008"/>
      <c r="AA53" s="1008"/>
      <c r="AB53" s="1008"/>
      <c r="AC53" s="1008"/>
      <c r="AD53" s="1008"/>
      <c r="AE53" s="1017"/>
      <c r="AF53" s="1018"/>
      <c r="AG53" s="1019"/>
      <c r="AH53" s="1019"/>
      <c r="AI53" s="1019"/>
      <c r="AJ53" s="1020"/>
      <c r="AK53" s="1007"/>
      <c r="AL53" s="1008"/>
      <c r="AM53" s="1008"/>
      <c r="AN53" s="1008"/>
      <c r="AO53" s="1008"/>
      <c r="AP53" s="1008"/>
      <c r="AQ53" s="1008"/>
      <c r="AR53" s="1008"/>
      <c r="AS53" s="1008"/>
      <c r="AT53" s="1008"/>
      <c r="AU53" s="1008"/>
      <c r="AV53" s="1008"/>
      <c r="AW53" s="1008"/>
      <c r="AX53" s="1008"/>
      <c r="AY53" s="1008"/>
      <c r="AZ53" s="1009"/>
      <c r="BA53" s="1009"/>
      <c r="BB53" s="1009"/>
      <c r="BC53" s="1009"/>
      <c r="BD53" s="1009"/>
      <c r="BE53" s="955"/>
      <c r="BF53" s="955"/>
      <c r="BG53" s="955"/>
      <c r="BH53" s="955"/>
      <c r="BI53" s="956"/>
      <c r="BJ53" s="218"/>
      <c r="BK53" s="218"/>
      <c r="BL53" s="218"/>
      <c r="BM53" s="218"/>
      <c r="BN53" s="218"/>
      <c r="BO53" s="227"/>
      <c r="BP53" s="227"/>
      <c r="BQ53" s="224">
        <v>47</v>
      </c>
      <c r="BR53" s="225"/>
      <c r="BS53" s="975"/>
      <c r="BT53" s="976"/>
      <c r="BU53" s="976"/>
      <c r="BV53" s="976"/>
      <c r="BW53" s="976"/>
      <c r="BX53" s="976"/>
      <c r="BY53" s="976"/>
      <c r="BZ53" s="976"/>
      <c r="CA53" s="976"/>
      <c r="CB53" s="976"/>
      <c r="CC53" s="976"/>
      <c r="CD53" s="976"/>
      <c r="CE53" s="976"/>
      <c r="CF53" s="976"/>
      <c r="CG53" s="997"/>
      <c r="CH53" s="972"/>
      <c r="CI53" s="973"/>
      <c r="CJ53" s="973"/>
      <c r="CK53" s="973"/>
      <c r="CL53" s="974"/>
      <c r="CM53" s="972"/>
      <c r="CN53" s="973"/>
      <c r="CO53" s="973"/>
      <c r="CP53" s="973"/>
      <c r="CQ53" s="974"/>
      <c r="CR53" s="972"/>
      <c r="CS53" s="973"/>
      <c r="CT53" s="973"/>
      <c r="CU53" s="973"/>
      <c r="CV53" s="974"/>
      <c r="CW53" s="972"/>
      <c r="CX53" s="973"/>
      <c r="CY53" s="973"/>
      <c r="CZ53" s="973"/>
      <c r="DA53" s="974"/>
      <c r="DB53" s="972"/>
      <c r="DC53" s="973"/>
      <c r="DD53" s="973"/>
      <c r="DE53" s="973"/>
      <c r="DF53" s="974"/>
      <c r="DG53" s="972"/>
      <c r="DH53" s="973"/>
      <c r="DI53" s="973"/>
      <c r="DJ53" s="973"/>
      <c r="DK53" s="974"/>
      <c r="DL53" s="972"/>
      <c r="DM53" s="973"/>
      <c r="DN53" s="973"/>
      <c r="DO53" s="973"/>
      <c r="DP53" s="974"/>
      <c r="DQ53" s="972"/>
      <c r="DR53" s="973"/>
      <c r="DS53" s="973"/>
      <c r="DT53" s="973"/>
      <c r="DU53" s="974"/>
      <c r="DV53" s="975"/>
      <c r="DW53" s="976"/>
      <c r="DX53" s="976"/>
      <c r="DY53" s="976"/>
      <c r="DZ53" s="977"/>
      <c r="EA53" s="216"/>
    </row>
    <row r="54" spans="1:131" ht="26.25" customHeight="1" x14ac:dyDescent="0.2">
      <c r="A54" s="224">
        <v>27</v>
      </c>
      <c r="B54" s="1013"/>
      <c r="C54" s="1014"/>
      <c r="D54" s="1014"/>
      <c r="E54" s="1014"/>
      <c r="F54" s="1014"/>
      <c r="G54" s="1014"/>
      <c r="H54" s="1014"/>
      <c r="I54" s="1014"/>
      <c r="J54" s="1014"/>
      <c r="K54" s="1014"/>
      <c r="L54" s="1014"/>
      <c r="M54" s="1014"/>
      <c r="N54" s="1014"/>
      <c r="O54" s="1014"/>
      <c r="P54" s="1015"/>
      <c r="Q54" s="1016"/>
      <c r="R54" s="1008"/>
      <c r="S54" s="1008"/>
      <c r="T54" s="1008"/>
      <c r="U54" s="1008"/>
      <c r="V54" s="1008"/>
      <c r="W54" s="1008"/>
      <c r="X54" s="1008"/>
      <c r="Y54" s="1008"/>
      <c r="Z54" s="1008"/>
      <c r="AA54" s="1008"/>
      <c r="AB54" s="1008"/>
      <c r="AC54" s="1008"/>
      <c r="AD54" s="1008"/>
      <c r="AE54" s="1017"/>
      <c r="AF54" s="1018"/>
      <c r="AG54" s="1019"/>
      <c r="AH54" s="1019"/>
      <c r="AI54" s="1019"/>
      <c r="AJ54" s="1020"/>
      <c r="AK54" s="1007"/>
      <c r="AL54" s="1008"/>
      <c r="AM54" s="1008"/>
      <c r="AN54" s="1008"/>
      <c r="AO54" s="1008"/>
      <c r="AP54" s="1008"/>
      <c r="AQ54" s="1008"/>
      <c r="AR54" s="1008"/>
      <c r="AS54" s="1008"/>
      <c r="AT54" s="1008"/>
      <c r="AU54" s="1008"/>
      <c r="AV54" s="1008"/>
      <c r="AW54" s="1008"/>
      <c r="AX54" s="1008"/>
      <c r="AY54" s="1008"/>
      <c r="AZ54" s="1009"/>
      <c r="BA54" s="1009"/>
      <c r="BB54" s="1009"/>
      <c r="BC54" s="1009"/>
      <c r="BD54" s="1009"/>
      <c r="BE54" s="955"/>
      <c r="BF54" s="955"/>
      <c r="BG54" s="955"/>
      <c r="BH54" s="955"/>
      <c r="BI54" s="956"/>
      <c r="BJ54" s="218"/>
      <c r="BK54" s="218"/>
      <c r="BL54" s="218"/>
      <c r="BM54" s="218"/>
      <c r="BN54" s="218"/>
      <c r="BO54" s="227"/>
      <c r="BP54" s="227"/>
      <c r="BQ54" s="224">
        <v>48</v>
      </c>
      <c r="BR54" s="225"/>
      <c r="BS54" s="975"/>
      <c r="BT54" s="976"/>
      <c r="BU54" s="976"/>
      <c r="BV54" s="976"/>
      <c r="BW54" s="976"/>
      <c r="BX54" s="976"/>
      <c r="BY54" s="976"/>
      <c r="BZ54" s="976"/>
      <c r="CA54" s="976"/>
      <c r="CB54" s="976"/>
      <c r="CC54" s="976"/>
      <c r="CD54" s="976"/>
      <c r="CE54" s="976"/>
      <c r="CF54" s="976"/>
      <c r="CG54" s="997"/>
      <c r="CH54" s="972"/>
      <c r="CI54" s="973"/>
      <c r="CJ54" s="973"/>
      <c r="CK54" s="973"/>
      <c r="CL54" s="974"/>
      <c r="CM54" s="972"/>
      <c r="CN54" s="973"/>
      <c r="CO54" s="973"/>
      <c r="CP54" s="973"/>
      <c r="CQ54" s="974"/>
      <c r="CR54" s="972"/>
      <c r="CS54" s="973"/>
      <c r="CT54" s="973"/>
      <c r="CU54" s="973"/>
      <c r="CV54" s="974"/>
      <c r="CW54" s="972"/>
      <c r="CX54" s="973"/>
      <c r="CY54" s="973"/>
      <c r="CZ54" s="973"/>
      <c r="DA54" s="974"/>
      <c r="DB54" s="972"/>
      <c r="DC54" s="973"/>
      <c r="DD54" s="973"/>
      <c r="DE54" s="973"/>
      <c r="DF54" s="974"/>
      <c r="DG54" s="972"/>
      <c r="DH54" s="973"/>
      <c r="DI54" s="973"/>
      <c r="DJ54" s="973"/>
      <c r="DK54" s="974"/>
      <c r="DL54" s="972"/>
      <c r="DM54" s="973"/>
      <c r="DN54" s="973"/>
      <c r="DO54" s="973"/>
      <c r="DP54" s="974"/>
      <c r="DQ54" s="972"/>
      <c r="DR54" s="973"/>
      <c r="DS54" s="973"/>
      <c r="DT54" s="973"/>
      <c r="DU54" s="974"/>
      <c r="DV54" s="975"/>
      <c r="DW54" s="976"/>
      <c r="DX54" s="976"/>
      <c r="DY54" s="976"/>
      <c r="DZ54" s="977"/>
      <c r="EA54" s="216"/>
    </row>
    <row r="55" spans="1:131" ht="26.25" customHeight="1" x14ac:dyDescent="0.2">
      <c r="A55" s="224">
        <v>28</v>
      </c>
      <c r="B55" s="1013"/>
      <c r="C55" s="1014"/>
      <c r="D55" s="1014"/>
      <c r="E55" s="1014"/>
      <c r="F55" s="1014"/>
      <c r="G55" s="1014"/>
      <c r="H55" s="1014"/>
      <c r="I55" s="1014"/>
      <c r="J55" s="1014"/>
      <c r="K55" s="1014"/>
      <c r="L55" s="1014"/>
      <c r="M55" s="1014"/>
      <c r="N55" s="1014"/>
      <c r="O55" s="1014"/>
      <c r="P55" s="1015"/>
      <c r="Q55" s="1016"/>
      <c r="R55" s="1008"/>
      <c r="S55" s="1008"/>
      <c r="T55" s="1008"/>
      <c r="U55" s="1008"/>
      <c r="V55" s="1008"/>
      <c r="W55" s="1008"/>
      <c r="X55" s="1008"/>
      <c r="Y55" s="1008"/>
      <c r="Z55" s="1008"/>
      <c r="AA55" s="1008"/>
      <c r="AB55" s="1008"/>
      <c r="AC55" s="1008"/>
      <c r="AD55" s="1008"/>
      <c r="AE55" s="1017"/>
      <c r="AF55" s="1018"/>
      <c r="AG55" s="1019"/>
      <c r="AH55" s="1019"/>
      <c r="AI55" s="1019"/>
      <c r="AJ55" s="1020"/>
      <c r="AK55" s="1007"/>
      <c r="AL55" s="1008"/>
      <c r="AM55" s="1008"/>
      <c r="AN55" s="1008"/>
      <c r="AO55" s="1008"/>
      <c r="AP55" s="1008"/>
      <c r="AQ55" s="1008"/>
      <c r="AR55" s="1008"/>
      <c r="AS55" s="1008"/>
      <c r="AT55" s="1008"/>
      <c r="AU55" s="1008"/>
      <c r="AV55" s="1008"/>
      <c r="AW55" s="1008"/>
      <c r="AX55" s="1008"/>
      <c r="AY55" s="1008"/>
      <c r="AZ55" s="1009"/>
      <c r="BA55" s="1009"/>
      <c r="BB55" s="1009"/>
      <c r="BC55" s="1009"/>
      <c r="BD55" s="1009"/>
      <c r="BE55" s="955"/>
      <c r="BF55" s="955"/>
      <c r="BG55" s="955"/>
      <c r="BH55" s="955"/>
      <c r="BI55" s="956"/>
      <c r="BJ55" s="218"/>
      <c r="BK55" s="218"/>
      <c r="BL55" s="218"/>
      <c r="BM55" s="218"/>
      <c r="BN55" s="218"/>
      <c r="BO55" s="227"/>
      <c r="BP55" s="227"/>
      <c r="BQ55" s="224">
        <v>49</v>
      </c>
      <c r="BR55" s="225"/>
      <c r="BS55" s="975"/>
      <c r="BT55" s="976"/>
      <c r="BU55" s="976"/>
      <c r="BV55" s="976"/>
      <c r="BW55" s="976"/>
      <c r="BX55" s="976"/>
      <c r="BY55" s="976"/>
      <c r="BZ55" s="976"/>
      <c r="CA55" s="976"/>
      <c r="CB55" s="976"/>
      <c r="CC55" s="976"/>
      <c r="CD55" s="976"/>
      <c r="CE55" s="976"/>
      <c r="CF55" s="976"/>
      <c r="CG55" s="997"/>
      <c r="CH55" s="972"/>
      <c r="CI55" s="973"/>
      <c r="CJ55" s="973"/>
      <c r="CK55" s="973"/>
      <c r="CL55" s="974"/>
      <c r="CM55" s="972"/>
      <c r="CN55" s="973"/>
      <c r="CO55" s="973"/>
      <c r="CP55" s="973"/>
      <c r="CQ55" s="974"/>
      <c r="CR55" s="972"/>
      <c r="CS55" s="973"/>
      <c r="CT55" s="973"/>
      <c r="CU55" s="973"/>
      <c r="CV55" s="974"/>
      <c r="CW55" s="972"/>
      <c r="CX55" s="973"/>
      <c r="CY55" s="973"/>
      <c r="CZ55" s="973"/>
      <c r="DA55" s="974"/>
      <c r="DB55" s="972"/>
      <c r="DC55" s="973"/>
      <c r="DD55" s="973"/>
      <c r="DE55" s="973"/>
      <c r="DF55" s="974"/>
      <c r="DG55" s="972"/>
      <c r="DH55" s="973"/>
      <c r="DI55" s="973"/>
      <c r="DJ55" s="973"/>
      <c r="DK55" s="974"/>
      <c r="DL55" s="972"/>
      <c r="DM55" s="973"/>
      <c r="DN55" s="973"/>
      <c r="DO55" s="973"/>
      <c r="DP55" s="974"/>
      <c r="DQ55" s="972"/>
      <c r="DR55" s="973"/>
      <c r="DS55" s="973"/>
      <c r="DT55" s="973"/>
      <c r="DU55" s="974"/>
      <c r="DV55" s="975"/>
      <c r="DW55" s="976"/>
      <c r="DX55" s="976"/>
      <c r="DY55" s="976"/>
      <c r="DZ55" s="977"/>
      <c r="EA55" s="216"/>
    </row>
    <row r="56" spans="1:131" ht="26.25" customHeight="1" x14ac:dyDescent="0.2">
      <c r="A56" s="224">
        <v>29</v>
      </c>
      <c r="B56" s="1013"/>
      <c r="C56" s="1014"/>
      <c r="D56" s="1014"/>
      <c r="E56" s="1014"/>
      <c r="F56" s="1014"/>
      <c r="G56" s="1014"/>
      <c r="H56" s="1014"/>
      <c r="I56" s="1014"/>
      <c r="J56" s="1014"/>
      <c r="K56" s="1014"/>
      <c r="L56" s="1014"/>
      <c r="M56" s="1014"/>
      <c r="N56" s="1014"/>
      <c r="O56" s="1014"/>
      <c r="P56" s="1015"/>
      <c r="Q56" s="1016"/>
      <c r="R56" s="1008"/>
      <c r="S56" s="1008"/>
      <c r="T56" s="1008"/>
      <c r="U56" s="1008"/>
      <c r="V56" s="1008"/>
      <c r="W56" s="1008"/>
      <c r="X56" s="1008"/>
      <c r="Y56" s="1008"/>
      <c r="Z56" s="1008"/>
      <c r="AA56" s="1008"/>
      <c r="AB56" s="1008"/>
      <c r="AC56" s="1008"/>
      <c r="AD56" s="1008"/>
      <c r="AE56" s="1017"/>
      <c r="AF56" s="1018"/>
      <c r="AG56" s="1019"/>
      <c r="AH56" s="1019"/>
      <c r="AI56" s="1019"/>
      <c r="AJ56" s="1020"/>
      <c r="AK56" s="1007"/>
      <c r="AL56" s="1008"/>
      <c r="AM56" s="1008"/>
      <c r="AN56" s="1008"/>
      <c r="AO56" s="1008"/>
      <c r="AP56" s="1008"/>
      <c r="AQ56" s="1008"/>
      <c r="AR56" s="1008"/>
      <c r="AS56" s="1008"/>
      <c r="AT56" s="1008"/>
      <c r="AU56" s="1008"/>
      <c r="AV56" s="1008"/>
      <c r="AW56" s="1008"/>
      <c r="AX56" s="1008"/>
      <c r="AY56" s="1008"/>
      <c r="AZ56" s="1009"/>
      <c r="BA56" s="1009"/>
      <c r="BB56" s="1009"/>
      <c r="BC56" s="1009"/>
      <c r="BD56" s="1009"/>
      <c r="BE56" s="955"/>
      <c r="BF56" s="955"/>
      <c r="BG56" s="955"/>
      <c r="BH56" s="955"/>
      <c r="BI56" s="956"/>
      <c r="BJ56" s="218"/>
      <c r="BK56" s="218"/>
      <c r="BL56" s="218"/>
      <c r="BM56" s="218"/>
      <c r="BN56" s="218"/>
      <c r="BO56" s="227"/>
      <c r="BP56" s="227"/>
      <c r="BQ56" s="224">
        <v>50</v>
      </c>
      <c r="BR56" s="225"/>
      <c r="BS56" s="975"/>
      <c r="BT56" s="976"/>
      <c r="BU56" s="976"/>
      <c r="BV56" s="976"/>
      <c r="BW56" s="976"/>
      <c r="BX56" s="976"/>
      <c r="BY56" s="976"/>
      <c r="BZ56" s="976"/>
      <c r="CA56" s="976"/>
      <c r="CB56" s="976"/>
      <c r="CC56" s="976"/>
      <c r="CD56" s="976"/>
      <c r="CE56" s="976"/>
      <c r="CF56" s="976"/>
      <c r="CG56" s="997"/>
      <c r="CH56" s="972"/>
      <c r="CI56" s="973"/>
      <c r="CJ56" s="973"/>
      <c r="CK56" s="973"/>
      <c r="CL56" s="974"/>
      <c r="CM56" s="972"/>
      <c r="CN56" s="973"/>
      <c r="CO56" s="973"/>
      <c r="CP56" s="973"/>
      <c r="CQ56" s="974"/>
      <c r="CR56" s="972"/>
      <c r="CS56" s="973"/>
      <c r="CT56" s="973"/>
      <c r="CU56" s="973"/>
      <c r="CV56" s="974"/>
      <c r="CW56" s="972"/>
      <c r="CX56" s="973"/>
      <c r="CY56" s="973"/>
      <c r="CZ56" s="973"/>
      <c r="DA56" s="974"/>
      <c r="DB56" s="972"/>
      <c r="DC56" s="973"/>
      <c r="DD56" s="973"/>
      <c r="DE56" s="973"/>
      <c r="DF56" s="974"/>
      <c r="DG56" s="972"/>
      <c r="DH56" s="973"/>
      <c r="DI56" s="973"/>
      <c r="DJ56" s="973"/>
      <c r="DK56" s="974"/>
      <c r="DL56" s="972"/>
      <c r="DM56" s="973"/>
      <c r="DN56" s="973"/>
      <c r="DO56" s="973"/>
      <c r="DP56" s="974"/>
      <c r="DQ56" s="972"/>
      <c r="DR56" s="973"/>
      <c r="DS56" s="973"/>
      <c r="DT56" s="973"/>
      <c r="DU56" s="974"/>
      <c r="DV56" s="975"/>
      <c r="DW56" s="976"/>
      <c r="DX56" s="976"/>
      <c r="DY56" s="976"/>
      <c r="DZ56" s="977"/>
      <c r="EA56" s="216"/>
    </row>
    <row r="57" spans="1:131" ht="26.25" customHeight="1" x14ac:dyDescent="0.2">
      <c r="A57" s="224">
        <v>30</v>
      </c>
      <c r="B57" s="1013"/>
      <c r="C57" s="1014"/>
      <c r="D57" s="1014"/>
      <c r="E57" s="1014"/>
      <c r="F57" s="1014"/>
      <c r="G57" s="1014"/>
      <c r="H57" s="1014"/>
      <c r="I57" s="1014"/>
      <c r="J57" s="1014"/>
      <c r="K57" s="1014"/>
      <c r="L57" s="1014"/>
      <c r="M57" s="1014"/>
      <c r="N57" s="1014"/>
      <c r="O57" s="1014"/>
      <c r="P57" s="1015"/>
      <c r="Q57" s="1016"/>
      <c r="R57" s="1008"/>
      <c r="S57" s="1008"/>
      <c r="T57" s="1008"/>
      <c r="U57" s="1008"/>
      <c r="V57" s="1008"/>
      <c r="W57" s="1008"/>
      <c r="X57" s="1008"/>
      <c r="Y57" s="1008"/>
      <c r="Z57" s="1008"/>
      <c r="AA57" s="1008"/>
      <c r="AB57" s="1008"/>
      <c r="AC57" s="1008"/>
      <c r="AD57" s="1008"/>
      <c r="AE57" s="1017"/>
      <c r="AF57" s="1018"/>
      <c r="AG57" s="1019"/>
      <c r="AH57" s="1019"/>
      <c r="AI57" s="1019"/>
      <c r="AJ57" s="1020"/>
      <c r="AK57" s="1007"/>
      <c r="AL57" s="1008"/>
      <c r="AM57" s="1008"/>
      <c r="AN57" s="1008"/>
      <c r="AO57" s="1008"/>
      <c r="AP57" s="1008"/>
      <c r="AQ57" s="1008"/>
      <c r="AR57" s="1008"/>
      <c r="AS57" s="1008"/>
      <c r="AT57" s="1008"/>
      <c r="AU57" s="1008"/>
      <c r="AV57" s="1008"/>
      <c r="AW57" s="1008"/>
      <c r="AX57" s="1008"/>
      <c r="AY57" s="1008"/>
      <c r="AZ57" s="1009"/>
      <c r="BA57" s="1009"/>
      <c r="BB57" s="1009"/>
      <c r="BC57" s="1009"/>
      <c r="BD57" s="1009"/>
      <c r="BE57" s="955"/>
      <c r="BF57" s="955"/>
      <c r="BG57" s="955"/>
      <c r="BH57" s="955"/>
      <c r="BI57" s="956"/>
      <c r="BJ57" s="218"/>
      <c r="BK57" s="218"/>
      <c r="BL57" s="218"/>
      <c r="BM57" s="218"/>
      <c r="BN57" s="218"/>
      <c r="BO57" s="227"/>
      <c r="BP57" s="227"/>
      <c r="BQ57" s="224">
        <v>51</v>
      </c>
      <c r="BR57" s="225"/>
      <c r="BS57" s="975"/>
      <c r="BT57" s="976"/>
      <c r="BU57" s="976"/>
      <c r="BV57" s="976"/>
      <c r="BW57" s="976"/>
      <c r="BX57" s="976"/>
      <c r="BY57" s="976"/>
      <c r="BZ57" s="976"/>
      <c r="CA57" s="976"/>
      <c r="CB57" s="976"/>
      <c r="CC57" s="976"/>
      <c r="CD57" s="976"/>
      <c r="CE57" s="976"/>
      <c r="CF57" s="976"/>
      <c r="CG57" s="997"/>
      <c r="CH57" s="972"/>
      <c r="CI57" s="973"/>
      <c r="CJ57" s="973"/>
      <c r="CK57" s="973"/>
      <c r="CL57" s="974"/>
      <c r="CM57" s="972"/>
      <c r="CN57" s="973"/>
      <c r="CO57" s="973"/>
      <c r="CP57" s="973"/>
      <c r="CQ57" s="974"/>
      <c r="CR57" s="972"/>
      <c r="CS57" s="973"/>
      <c r="CT57" s="973"/>
      <c r="CU57" s="973"/>
      <c r="CV57" s="974"/>
      <c r="CW57" s="972"/>
      <c r="CX57" s="973"/>
      <c r="CY57" s="973"/>
      <c r="CZ57" s="973"/>
      <c r="DA57" s="974"/>
      <c r="DB57" s="972"/>
      <c r="DC57" s="973"/>
      <c r="DD57" s="973"/>
      <c r="DE57" s="973"/>
      <c r="DF57" s="974"/>
      <c r="DG57" s="972"/>
      <c r="DH57" s="973"/>
      <c r="DI57" s="973"/>
      <c r="DJ57" s="973"/>
      <c r="DK57" s="974"/>
      <c r="DL57" s="972"/>
      <c r="DM57" s="973"/>
      <c r="DN57" s="973"/>
      <c r="DO57" s="973"/>
      <c r="DP57" s="974"/>
      <c r="DQ57" s="972"/>
      <c r="DR57" s="973"/>
      <c r="DS57" s="973"/>
      <c r="DT57" s="973"/>
      <c r="DU57" s="974"/>
      <c r="DV57" s="975"/>
      <c r="DW57" s="976"/>
      <c r="DX57" s="976"/>
      <c r="DY57" s="976"/>
      <c r="DZ57" s="977"/>
      <c r="EA57" s="216"/>
    </row>
    <row r="58" spans="1:131" ht="26.25" customHeight="1" x14ac:dyDescent="0.2">
      <c r="A58" s="224">
        <v>31</v>
      </c>
      <c r="B58" s="1013"/>
      <c r="C58" s="1014"/>
      <c r="D58" s="1014"/>
      <c r="E58" s="1014"/>
      <c r="F58" s="1014"/>
      <c r="G58" s="1014"/>
      <c r="H58" s="1014"/>
      <c r="I58" s="1014"/>
      <c r="J58" s="1014"/>
      <c r="K58" s="1014"/>
      <c r="L58" s="1014"/>
      <c r="M58" s="1014"/>
      <c r="N58" s="1014"/>
      <c r="O58" s="1014"/>
      <c r="P58" s="1015"/>
      <c r="Q58" s="1016"/>
      <c r="R58" s="1008"/>
      <c r="S58" s="1008"/>
      <c r="T58" s="1008"/>
      <c r="U58" s="1008"/>
      <c r="V58" s="1008"/>
      <c r="W58" s="1008"/>
      <c r="X58" s="1008"/>
      <c r="Y58" s="1008"/>
      <c r="Z58" s="1008"/>
      <c r="AA58" s="1008"/>
      <c r="AB58" s="1008"/>
      <c r="AC58" s="1008"/>
      <c r="AD58" s="1008"/>
      <c r="AE58" s="1017"/>
      <c r="AF58" s="1018"/>
      <c r="AG58" s="1019"/>
      <c r="AH58" s="1019"/>
      <c r="AI58" s="1019"/>
      <c r="AJ58" s="1020"/>
      <c r="AK58" s="1007"/>
      <c r="AL58" s="1008"/>
      <c r="AM58" s="1008"/>
      <c r="AN58" s="1008"/>
      <c r="AO58" s="1008"/>
      <c r="AP58" s="1008"/>
      <c r="AQ58" s="1008"/>
      <c r="AR58" s="1008"/>
      <c r="AS58" s="1008"/>
      <c r="AT58" s="1008"/>
      <c r="AU58" s="1008"/>
      <c r="AV58" s="1008"/>
      <c r="AW58" s="1008"/>
      <c r="AX58" s="1008"/>
      <c r="AY58" s="1008"/>
      <c r="AZ58" s="1009"/>
      <c r="BA58" s="1009"/>
      <c r="BB58" s="1009"/>
      <c r="BC58" s="1009"/>
      <c r="BD58" s="1009"/>
      <c r="BE58" s="955"/>
      <c r="BF58" s="955"/>
      <c r="BG58" s="955"/>
      <c r="BH58" s="955"/>
      <c r="BI58" s="956"/>
      <c r="BJ58" s="218"/>
      <c r="BK58" s="218"/>
      <c r="BL58" s="218"/>
      <c r="BM58" s="218"/>
      <c r="BN58" s="218"/>
      <c r="BO58" s="227"/>
      <c r="BP58" s="227"/>
      <c r="BQ58" s="224">
        <v>52</v>
      </c>
      <c r="BR58" s="225"/>
      <c r="BS58" s="975"/>
      <c r="BT58" s="976"/>
      <c r="BU58" s="976"/>
      <c r="BV58" s="976"/>
      <c r="BW58" s="976"/>
      <c r="BX58" s="976"/>
      <c r="BY58" s="976"/>
      <c r="BZ58" s="976"/>
      <c r="CA58" s="976"/>
      <c r="CB58" s="976"/>
      <c r="CC58" s="976"/>
      <c r="CD58" s="976"/>
      <c r="CE58" s="976"/>
      <c r="CF58" s="976"/>
      <c r="CG58" s="997"/>
      <c r="CH58" s="972"/>
      <c r="CI58" s="973"/>
      <c r="CJ58" s="973"/>
      <c r="CK58" s="973"/>
      <c r="CL58" s="974"/>
      <c r="CM58" s="972"/>
      <c r="CN58" s="973"/>
      <c r="CO58" s="973"/>
      <c r="CP58" s="973"/>
      <c r="CQ58" s="974"/>
      <c r="CR58" s="972"/>
      <c r="CS58" s="973"/>
      <c r="CT58" s="973"/>
      <c r="CU58" s="973"/>
      <c r="CV58" s="974"/>
      <c r="CW58" s="972"/>
      <c r="CX58" s="973"/>
      <c r="CY58" s="973"/>
      <c r="CZ58" s="973"/>
      <c r="DA58" s="974"/>
      <c r="DB58" s="972"/>
      <c r="DC58" s="973"/>
      <c r="DD58" s="973"/>
      <c r="DE58" s="973"/>
      <c r="DF58" s="974"/>
      <c r="DG58" s="972"/>
      <c r="DH58" s="973"/>
      <c r="DI58" s="973"/>
      <c r="DJ58" s="973"/>
      <c r="DK58" s="974"/>
      <c r="DL58" s="972"/>
      <c r="DM58" s="973"/>
      <c r="DN58" s="973"/>
      <c r="DO58" s="973"/>
      <c r="DP58" s="974"/>
      <c r="DQ58" s="972"/>
      <c r="DR58" s="973"/>
      <c r="DS58" s="973"/>
      <c r="DT58" s="973"/>
      <c r="DU58" s="974"/>
      <c r="DV58" s="975"/>
      <c r="DW58" s="976"/>
      <c r="DX58" s="976"/>
      <c r="DY58" s="976"/>
      <c r="DZ58" s="977"/>
      <c r="EA58" s="216"/>
    </row>
    <row r="59" spans="1:131" ht="26.25" customHeight="1" x14ac:dyDescent="0.2">
      <c r="A59" s="224">
        <v>32</v>
      </c>
      <c r="B59" s="1013"/>
      <c r="C59" s="1014"/>
      <c r="D59" s="1014"/>
      <c r="E59" s="1014"/>
      <c r="F59" s="1014"/>
      <c r="G59" s="1014"/>
      <c r="H59" s="1014"/>
      <c r="I59" s="1014"/>
      <c r="J59" s="1014"/>
      <c r="K59" s="1014"/>
      <c r="L59" s="1014"/>
      <c r="M59" s="1014"/>
      <c r="N59" s="1014"/>
      <c r="O59" s="1014"/>
      <c r="P59" s="1015"/>
      <c r="Q59" s="1016"/>
      <c r="R59" s="1008"/>
      <c r="S59" s="1008"/>
      <c r="T59" s="1008"/>
      <c r="U59" s="1008"/>
      <c r="V59" s="1008"/>
      <c r="W59" s="1008"/>
      <c r="X59" s="1008"/>
      <c r="Y59" s="1008"/>
      <c r="Z59" s="1008"/>
      <c r="AA59" s="1008"/>
      <c r="AB59" s="1008"/>
      <c r="AC59" s="1008"/>
      <c r="AD59" s="1008"/>
      <c r="AE59" s="1017"/>
      <c r="AF59" s="1018"/>
      <c r="AG59" s="1019"/>
      <c r="AH59" s="1019"/>
      <c r="AI59" s="1019"/>
      <c r="AJ59" s="1020"/>
      <c r="AK59" s="1007"/>
      <c r="AL59" s="1008"/>
      <c r="AM59" s="1008"/>
      <c r="AN59" s="1008"/>
      <c r="AO59" s="1008"/>
      <c r="AP59" s="1008"/>
      <c r="AQ59" s="1008"/>
      <c r="AR59" s="1008"/>
      <c r="AS59" s="1008"/>
      <c r="AT59" s="1008"/>
      <c r="AU59" s="1008"/>
      <c r="AV59" s="1008"/>
      <c r="AW59" s="1008"/>
      <c r="AX59" s="1008"/>
      <c r="AY59" s="1008"/>
      <c r="AZ59" s="1009"/>
      <c r="BA59" s="1009"/>
      <c r="BB59" s="1009"/>
      <c r="BC59" s="1009"/>
      <c r="BD59" s="1009"/>
      <c r="BE59" s="955"/>
      <c r="BF59" s="955"/>
      <c r="BG59" s="955"/>
      <c r="BH59" s="955"/>
      <c r="BI59" s="956"/>
      <c r="BJ59" s="218"/>
      <c r="BK59" s="218"/>
      <c r="BL59" s="218"/>
      <c r="BM59" s="218"/>
      <c r="BN59" s="218"/>
      <c r="BO59" s="227"/>
      <c r="BP59" s="227"/>
      <c r="BQ59" s="224">
        <v>53</v>
      </c>
      <c r="BR59" s="225"/>
      <c r="BS59" s="975"/>
      <c r="BT59" s="976"/>
      <c r="BU59" s="976"/>
      <c r="BV59" s="976"/>
      <c r="BW59" s="976"/>
      <c r="BX59" s="976"/>
      <c r="BY59" s="976"/>
      <c r="BZ59" s="976"/>
      <c r="CA59" s="976"/>
      <c r="CB59" s="976"/>
      <c r="CC59" s="976"/>
      <c r="CD59" s="976"/>
      <c r="CE59" s="976"/>
      <c r="CF59" s="976"/>
      <c r="CG59" s="997"/>
      <c r="CH59" s="972"/>
      <c r="CI59" s="973"/>
      <c r="CJ59" s="973"/>
      <c r="CK59" s="973"/>
      <c r="CL59" s="974"/>
      <c r="CM59" s="972"/>
      <c r="CN59" s="973"/>
      <c r="CO59" s="973"/>
      <c r="CP59" s="973"/>
      <c r="CQ59" s="974"/>
      <c r="CR59" s="972"/>
      <c r="CS59" s="973"/>
      <c r="CT59" s="973"/>
      <c r="CU59" s="973"/>
      <c r="CV59" s="974"/>
      <c r="CW59" s="972"/>
      <c r="CX59" s="973"/>
      <c r="CY59" s="973"/>
      <c r="CZ59" s="973"/>
      <c r="DA59" s="974"/>
      <c r="DB59" s="972"/>
      <c r="DC59" s="973"/>
      <c r="DD59" s="973"/>
      <c r="DE59" s="973"/>
      <c r="DF59" s="974"/>
      <c r="DG59" s="972"/>
      <c r="DH59" s="973"/>
      <c r="DI59" s="973"/>
      <c r="DJ59" s="973"/>
      <c r="DK59" s="974"/>
      <c r="DL59" s="972"/>
      <c r="DM59" s="973"/>
      <c r="DN59" s="973"/>
      <c r="DO59" s="973"/>
      <c r="DP59" s="974"/>
      <c r="DQ59" s="972"/>
      <c r="DR59" s="973"/>
      <c r="DS59" s="973"/>
      <c r="DT59" s="973"/>
      <c r="DU59" s="974"/>
      <c r="DV59" s="975"/>
      <c r="DW59" s="976"/>
      <c r="DX59" s="976"/>
      <c r="DY59" s="976"/>
      <c r="DZ59" s="977"/>
      <c r="EA59" s="216"/>
    </row>
    <row r="60" spans="1:131" ht="26.25" customHeight="1" x14ac:dyDescent="0.2">
      <c r="A60" s="224">
        <v>33</v>
      </c>
      <c r="B60" s="1013"/>
      <c r="C60" s="1014"/>
      <c r="D60" s="1014"/>
      <c r="E60" s="1014"/>
      <c r="F60" s="1014"/>
      <c r="G60" s="1014"/>
      <c r="H60" s="1014"/>
      <c r="I60" s="1014"/>
      <c r="J60" s="1014"/>
      <c r="K60" s="1014"/>
      <c r="L60" s="1014"/>
      <c r="M60" s="1014"/>
      <c r="N60" s="1014"/>
      <c r="O60" s="1014"/>
      <c r="P60" s="1015"/>
      <c r="Q60" s="1016"/>
      <c r="R60" s="1008"/>
      <c r="S60" s="1008"/>
      <c r="T60" s="1008"/>
      <c r="U60" s="1008"/>
      <c r="V60" s="1008"/>
      <c r="W60" s="1008"/>
      <c r="X60" s="1008"/>
      <c r="Y60" s="1008"/>
      <c r="Z60" s="1008"/>
      <c r="AA60" s="1008"/>
      <c r="AB60" s="1008"/>
      <c r="AC60" s="1008"/>
      <c r="AD60" s="1008"/>
      <c r="AE60" s="1017"/>
      <c r="AF60" s="1018"/>
      <c r="AG60" s="1019"/>
      <c r="AH60" s="1019"/>
      <c r="AI60" s="1019"/>
      <c r="AJ60" s="1020"/>
      <c r="AK60" s="1007"/>
      <c r="AL60" s="1008"/>
      <c r="AM60" s="1008"/>
      <c r="AN60" s="1008"/>
      <c r="AO60" s="1008"/>
      <c r="AP60" s="1008"/>
      <c r="AQ60" s="1008"/>
      <c r="AR60" s="1008"/>
      <c r="AS60" s="1008"/>
      <c r="AT60" s="1008"/>
      <c r="AU60" s="1008"/>
      <c r="AV60" s="1008"/>
      <c r="AW60" s="1008"/>
      <c r="AX60" s="1008"/>
      <c r="AY60" s="1008"/>
      <c r="AZ60" s="1009"/>
      <c r="BA60" s="1009"/>
      <c r="BB60" s="1009"/>
      <c r="BC60" s="1009"/>
      <c r="BD60" s="1009"/>
      <c r="BE60" s="955"/>
      <c r="BF60" s="955"/>
      <c r="BG60" s="955"/>
      <c r="BH60" s="955"/>
      <c r="BI60" s="956"/>
      <c r="BJ60" s="218"/>
      <c r="BK60" s="218"/>
      <c r="BL60" s="218"/>
      <c r="BM60" s="218"/>
      <c r="BN60" s="218"/>
      <c r="BO60" s="227"/>
      <c r="BP60" s="227"/>
      <c r="BQ60" s="224">
        <v>54</v>
      </c>
      <c r="BR60" s="225"/>
      <c r="BS60" s="975"/>
      <c r="BT60" s="976"/>
      <c r="BU60" s="976"/>
      <c r="BV60" s="976"/>
      <c r="BW60" s="976"/>
      <c r="BX60" s="976"/>
      <c r="BY60" s="976"/>
      <c r="BZ60" s="976"/>
      <c r="CA60" s="976"/>
      <c r="CB60" s="976"/>
      <c r="CC60" s="976"/>
      <c r="CD60" s="976"/>
      <c r="CE60" s="976"/>
      <c r="CF60" s="976"/>
      <c r="CG60" s="997"/>
      <c r="CH60" s="972"/>
      <c r="CI60" s="973"/>
      <c r="CJ60" s="973"/>
      <c r="CK60" s="973"/>
      <c r="CL60" s="974"/>
      <c r="CM60" s="972"/>
      <c r="CN60" s="973"/>
      <c r="CO60" s="973"/>
      <c r="CP60" s="973"/>
      <c r="CQ60" s="974"/>
      <c r="CR60" s="972"/>
      <c r="CS60" s="973"/>
      <c r="CT60" s="973"/>
      <c r="CU60" s="973"/>
      <c r="CV60" s="974"/>
      <c r="CW60" s="972"/>
      <c r="CX60" s="973"/>
      <c r="CY60" s="973"/>
      <c r="CZ60" s="973"/>
      <c r="DA60" s="974"/>
      <c r="DB60" s="972"/>
      <c r="DC60" s="973"/>
      <c r="DD60" s="973"/>
      <c r="DE60" s="973"/>
      <c r="DF60" s="974"/>
      <c r="DG60" s="972"/>
      <c r="DH60" s="973"/>
      <c r="DI60" s="973"/>
      <c r="DJ60" s="973"/>
      <c r="DK60" s="974"/>
      <c r="DL60" s="972"/>
      <c r="DM60" s="973"/>
      <c r="DN60" s="973"/>
      <c r="DO60" s="973"/>
      <c r="DP60" s="974"/>
      <c r="DQ60" s="972"/>
      <c r="DR60" s="973"/>
      <c r="DS60" s="973"/>
      <c r="DT60" s="973"/>
      <c r="DU60" s="974"/>
      <c r="DV60" s="975"/>
      <c r="DW60" s="976"/>
      <c r="DX60" s="976"/>
      <c r="DY60" s="976"/>
      <c r="DZ60" s="977"/>
      <c r="EA60" s="216"/>
    </row>
    <row r="61" spans="1:131" ht="26.25" customHeight="1" thickBot="1" x14ac:dyDescent="0.25">
      <c r="A61" s="224">
        <v>34</v>
      </c>
      <c r="B61" s="1013"/>
      <c r="C61" s="1014"/>
      <c r="D61" s="1014"/>
      <c r="E61" s="1014"/>
      <c r="F61" s="1014"/>
      <c r="G61" s="1014"/>
      <c r="H61" s="1014"/>
      <c r="I61" s="1014"/>
      <c r="J61" s="1014"/>
      <c r="K61" s="1014"/>
      <c r="L61" s="1014"/>
      <c r="M61" s="1014"/>
      <c r="N61" s="1014"/>
      <c r="O61" s="1014"/>
      <c r="P61" s="1015"/>
      <c r="Q61" s="1016"/>
      <c r="R61" s="1008"/>
      <c r="S61" s="1008"/>
      <c r="T61" s="1008"/>
      <c r="U61" s="1008"/>
      <c r="V61" s="1008"/>
      <c r="W61" s="1008"/>
      <c r="X61" s="1008"/>
      <c r="Y61" s="1008"/>
      <c r="Z61" s="1008"/>
      <c r="AA61" s="1008"/>
      <c r="AB61" s="1008"/>
      <c r="AC61" s="1008"/>
      <c r="AD61" s="1008"/>
      <c r="AE61" s="1017"/>
      <c r="AF61" s="1018"/>
      <c r="AG61" s="1019"/>
      <c r="AH61" s="1019"/>
      <c r="AI61" s="1019"/>
      <c r="AJ61" s="1020"/>
      <c r="AK61" s="1007"/>
      <c r="AL61" s="1008"/>
      <c r="AM61" s="1008"/>
      <c r="AN61" s="1008"/>
      <c r="AO61" s="1008"/>
      <c r="AP61" s="1008"/>
      <c r="AQ61" s="1008"/>
      <c r="AR61" s="1008"/>
      <c r="AS61" s="1008"/>
      <c r="AT61" s="1008"/>
      <c r="AU61" s="1008"/>
      <c r="AV61" s="1008"/>
      <c r="AW61" s="1008"/>
      <c r="AX61" s="1008"/>
      <c r="AY61" s="1008"/>
      <c r="AZ61" s="1009"/>
      <c r="BA61" s="1009"/>
      <c r="BB61" s="1009"/>
      <c r="BC61" s="1009"/>
      <c r="BD61" s="1009"/>
      <c r="BE61" s="955"/>
      <c r="BF61" s="955"/>
      <c r="BG61" s="955"/>
      <c r="BH61" s="955"/>
      <c r="BI61" s="956"/>
      <c r="BJ61" s="218"/>
      <c r="BK61" s="218"/>
      <c r="BL61" s="218"/>
      <c r="BM61" s="218"/>
      <c r="BN61" s="218"/>
      <c r="BO61" s="227"/>
      <c r="BP61" s="227"/>
      <c r="BQ61" s="224">
        <v>55</v>
      </c>
      <c r="BR61" s="225"/>
      <c r="BS61" s="975"/>
      <c r="BT61" s="976"/>
      <c r="BU61" s="976"/>
      <c r="BV61" s="976"/>
      <c r="BW61" s="976"/>
      <c r="BX61" s="976"/>
      <c r="BY61" s="976"/>
      <c r="BZ61" s="976"/>
      <c r="CA61" s="976"/>
      <c r="CB61" s="976"/>
      <c r="CC61" s="976"/>
      <c r="CD61" s="976"/>
      <c r="CE61" s="976"/>
      <c r="CF61" s="976"/>
      <c r="CG61" s="997"/>
      <c r="CH61" s="972"/>
      <c r="CI61" s="973"/>
      <c r="CJ61" s="973"/>
      <c r="CK61" s="973"/>
      <c r="CL61" s="974"/>
      <c r="CM61" s="972"/>
      <c r="CN61" s="973"/>
      <c r="CO61" s="973"/>
      <c r="CP61" s="973"/>
      <c r="CQ61" s="974"/>
      <c r="CR61" s="972"/>
      <c r="CS61" s="973"/>
      <c r="CT61" s="973"/>
      <c r="CU61" s="973"/>
      <c r="CV61" s="974"/>
      <c r="CW61" s="972"/>
      <c r="CX61" s="973"/>
      <c r="CY61" s="973"/>
      <c r="CZ61" s="973"/>
      <c r="DA61" s="974"/>
      <c r="DB61" s="972"/>
      <c r="DC61" s="973"/>
      <c r="DD61" s="973"/>
      <c r="DE61" s="973"/>
      <c r="DF61" s="974"/>
      <c r="DG61" s="972"/>
      <c r="DH61" s="973"/>
      <c r="DI61" s="973"/>
      <c r="DJ61" s="973"/>
      <c r="DK61" s="974"/>
      <c r="DL61" s="972"/>
      <c r="DM61" s="973"/>
      <c r="DN61" s="973"/>
      <c r="DO61" s="973"/>
      <c r="DP61" s="974"/>
      <c r="DQ61" s="972"/>
      <c r="DR61" s="973"/>
      <c r="DS61" s="973"/>
      <c r="DT61" s="973"/>
      <c r="DU61" s="974"/>
      <c r="DV61" s="975"/>
      <c r="DW61" s="976"/>
      <c r="DX61" s="976"/>
      <c r="DY61" s="976"/>
      <c r="DZ61" s="977"/>
      <c r="EA61" s="216"/>
    </row>
    <row r="62" spans="1:131" ht="26.25" customHeight="1" x14ac:dyDescent="0.2">
      <c r="A62" s="224">
        <v>35</v>
      </c>
      <c r="B62" s="1013"/>
      <c r="C62" s="1014"/>
      <c r="D62" s="1014"/>
      <c r="E62" s="1014"/>
      <c r="F62" s="1014"/>
      <c r="G62" s="1014"/>
      <c r="H62" s="1014"/>
      <c r="I62" s="1014"/>
      <c r="J62" s="1014"/>
      <c r="K62" s="1014"/>
      <c r="L62" s="1014"/>
      <c r="M62" s="1014"/>
      <c r="N62" s="1014"/>
      <c r="O62" s="1014"/>
      <c r="P62" s="1015"/>
      <c r="Q62" s="1016"/>
      <c r="R62" s="1008"/>
      <c r="S62" s="1008"/>
      <c r="T62" s="1008"/>
      <c r="U62" s="1008"/>
      <c r="V62" s="1008"/>
      <c r="W62" s="1008"/>
      <c r="X62" s="1008"/>
      <c r="Y62" s="1008"/>
      <c r="Z62" s="1008"/>
      <c r="AA62" s="1008"/>
      <c r="AB62" s="1008"/>
      <c r="AC62" s="1008"/>
      <c r="AD62" s="1008"/>
      <c r="AE62" s="1017"/>
      <c r="AF62" s="1018"/>
      <c r="AG62" s="1019"/>
      <c r="AH62" s="1019"/>
      <c r="AI62" s="1019"/>
      <c r="AJ62" s="1020"/>
      <c r="AK62" s="1007"/>
      <c r="AL62" s="1008"/>
      <c r="AM62" s="1008"/>
      <c r="AN62" s="1008"/>
      <c r="AO62" s="1008"/>
      <c r="AP62" s="1008"/>
      <c r="AQ62" s="1008"/>
      <c r="AR62" s="1008"/>
      <c r="AS62" s="1008"/>
      <c r="AT62" s="1008"/>
      <c r="AU62" s="1008"/>
      <c r="AV62" s="1008"/>
      <c r="AW62" s="1008"/>
      <c r="AX62" s="1008"/>
      <c r="AY62" s="1008"/>
      <c r="AZ62" s="1009"/>
      <c r="BA62" s="1009"/>
      <c r="BB62" s="1009"/>
      <c r="BC62" s="1009"/>
      <c r="BD62" s="1009"/>
      <c r="BE62" s="955"/>
      <c r="BF62" s="955"/>
      <c r="BG62" s="955"/>
      <c r="BH62" s="955"/>
      <c r="BI62" s="956"/>
      <c r="BJ62" s="1010" t="s">
        <v>414</v>
      </c>
      <c r="BK62" s="1011"/>
      <c r="BL62" s="1011"/>
      <c r="BM62" s="1011"/>
      <c r="BN62" s="1012"/>
      <c r="BO62" s="227"/>
      <c r="BP62" s="227"/>
      <c r="BQ62" s="224">
        <v>56</v>
      </c>
      <c r="BR62" s="225"/>
      <c r="BS62" s="975"/>
      <c r="BT62" s="976"/>
      <c r="BU62" s="976"/>
      <c r="BV62" s="976"/>
      <c r="BW62" s="976"/>
      <c r="BX62" s="976"/>
      <c r="BY62" s="976"/>
      <c r="BZ62" s="976"/>
      <c r="CA62" s="976"/>
      <c r="CB62" s="976"/>
      <c r="CC62" s="976"/>
      <c r="CD62" s="976"/>
      <c r="CE62" s="976"/>
      <c r="CF62" s="976"/>
      <c r="CG62" s="997"/>
      <c r="CH62" s="972"/>
      <c r="CI62" s="973"/>
      <c r="CJ62" s="973"/>
      <c r="CK62" s="973"/>
      <c r="CL62" s="974"/>
      <c r="CM62" s="972"/>
      <c r="CN62" s="973"/>
      <c r="CO62" s="973"/>
      <c r="CP62" s="973"/>
      <c r="CQ62" s="974"/>
      <c r="CR62" s="972"/>
      <c r="CS62" s="973"/>
      <c r="CT62" s="973"/>
      <c r="CU62" s="973"/>
      <c r="CV62" s="974"/>
      <c r="CW62" s="972"/>
      <c r="CX62" s="973"/>
      <c r="CY62" s="973"/>
      <c r="CZ62" s="973"/>
      <c r="DA62" s="974"/>
      <c r="DB62" s="972"/>
      <c r="DC62" s="973"/>
      <c r="DD62" s="973"/>
      <c r="DE62" s="973"/>
      <c r="DF62" s="974"/>
      <c r="DG62" s="972"/>
      <c r="DH62" s="973"/>
      <c r="DI62" s="973"/>
      <c r="DJ62" s="973"/>
      <c r="DK62" s="974"/>
      <c r="DL62" s="972"/>
      <c r="DM62" s="973"/>
      <c r="DN62" s="973"/>
      <c r="DO62" s="973"/>
      <c r="DP62" s="974"/>
      <c r="DQ62" s="972"/>
      <c r="DR62" s="973"/>
      <c r="DS62" s="973"/>
      <c r="DT62" s="973"/>
      <c r="DU62" s="974"/>
      <c r="DV62" s="975"/>
      <c r="DW62" s="976"/>
      <c r="DX62" s="976"/>
      <c r="DY62" s="976"/>
      <c r="DZ62" s="977"/>
      <c r="EA62" s="216"/>
    </row>
    <row r="63" spans="1:131" ht="26.25" customHeight="1" thickBot="1" x14ac:dyDescent="0.25">
      <c r="A63" s="226" t="s">
        <v>392</v>
      </c>
      <c r="B63" s="920" t="s">
        <v>415</v>
      </c>
      <c r="C63" s="921"/>
      <c r="D63" s="921"/>
      <c r="E63" s="921"/>
      <c r="F63" s="921"/>
      <c r="G63" s="921"/>
      <c r="H63" s="921"/>
      <c r="I63" s="921"/>
      <c r="J63" s="921"/>
      <c r="K63" s="921"/>
      <c r="L63" s="921"/>
      <c r="M63" s="921"/>
      <c r="N63" s="921"/>
      <c r="O63" s="921"/>
      <c r="P63" s="931"/>
      <c r="Q63" s="945"/>
      <c r="R63" s="946"/>
      <c r="S63" s="946"/>
      <c r="T63" s="946"/>
      <c r="U63" s="946"/>
      <c r="V63" s="946"/>
      <c r="W63" s="946"/>
      <c r="X63" s="946"/>
      <c r="Y63" s="946"/>
      <c r="Z63" s="946"/>
      <c r="AA63" s="946"/>
      <c r="AB63" s="946"/>
      <c r="AC63" s="946"/>
      <c r="AD63" s="946"/>
      <c r="AE63" s="1003"/>
      <c r="AF63" s="1004">
        <v>441</v>
      </c>
      <c r="AG63" s="942"/>
      <c r="AH63" s="942"/>
      <c r="AI63" s="942"/>
      <c r="AJ63" s="1005"/>
      <c r="AK63" s="1006"/>
      <c r="AL63" s="946"/>
      <c r="AM63" s="946"/>
      <c r="AN63" s="946"/>
      <c r="AO63" s="946"/>
      <c r="AP63" s="942">
        <f>SUM(AP28:AT62)</f>
        <v>471</v>
      </c>
      <c r="AQ63" s="942"/>
      <c r="AR63" s="942"/>
      <c r="AS63" s="942"/>
      <c r="AT63" s="942"/>
      <c r="AU63" s="942">
        <f>SUM(AU28:AY62)</f>
        <v>400</v>
      </c>
      <c r="AV63" s="942"/>
      <c r="AW63" s="942"/>
      <c r="AX63" s="942"/>
      <c r="AY63" s="942"/>
      <c r="AZ63" s="1000"/>
      <c r="BA63" s="1000"/>
      <c r="BB63" s="1000"/>
      <c r="BC63" s="1000"/>
      <c r="BD63" s="1000"/>
      <c r="BE63" s="943"/>
      <c r="BF63" s="943"/>
      <c r="BG63" s="943"/>
      <c r="BH63" s="943"/>
      <c r="BI63" s="944"/>
      <c r="BJ63" s="1001" t="s">
        <v>416</v>
      </c>
      <c r="BK63" s="936"/>
      <c r="BL63" s="936"/>
      <c r="BM63" s="936"/>
      <c r="BN63" s="1002"/>
      <c r="BO63" s="227"/>
      <c r="BP63" s="227"/>
      <c r="BQ63" s="224">
        <v>57</v>
      </c>
      <c r="BR63" s="225"/>
      <c r="BS63" s="975"/>
      <c r="BT63" s="976"/>
      <c r="BU63" s="976"/>
      <c r="BV63" s="976"/>
      <c r="BW63" s="976"/>
      <c r="BX63" s="976"/>
      <c r="BY63" s="976"/>
      <c r="BZ63" s="976"/>
      <c r="CA63" s="976"/>
      <c r="CB63" s="976"/>
      <c r="CC63" s="976"/>
      <c r="CD63" s="976"/>
      <c r="CE63" s="976"/>
      <c r="CF63" s="976"/>
      <c r="CG63" s="997"/>
      <c r="CH63" s="972"/>
      <c r="CI63" s="973"/>
      <c r="CJ63" s="973"/>
      <c r="CK63" s="973"/>
      <c r="CL63" s="974"/>
      <c r="CM63" s="972"/>
      <c r="CN63" s="973"/>
      <c r="CO63" s="973"/>
      <c r="CP63" s="973"/>
      <c r="CQ63" s="974"/>
      <c r="CR63" s="972"/>
      <c r="CS63" s="973"/>
      <c r="CT63" s="973"/>
      <c r="CU63" s="973"/>
      <c r="CV63" s="974"/>
      <c r="CW63" s="972"/>
      <c r="CX63" s="973"/>
      <c r="CY63" s="973"/>
      <c r="CZ63" s="973"/>
      <c r="DA63" s="974"/>
      <c r="DB63" s="972"/>
      <c r="DC63" s="973"/>
      <c r="DD63" s="973"/>
      <c r="DE63" s="973"/>
      <c r="DF63" s="974"/>
      <c r="DG63" s="972"/>
      <c r="DH63" s="973"/>
      <c r="DI63" s="973"/>
      <c r="DJ63" s="973"/>
      <c r="DK63" s="974"/>
      <c r="DL63" s="972"/>
      <c r="DM63" s="973"/>
      <c r="DN63" s="973"/>
      <c r="DO63" s="973"/>
      <c r="DP63" s="974"/>
      <c r="DQ63" s="972"/>
      <c r="DR63" s="973"/>
      <c r="DS63" s="973"/>
      <c r="DT63" s="973"/>
      <c r="DU63" s="974"/>
      <c r="DV63" s="975"/>
      <c r="DW63" s="976"/>
      <c r="DX63" s="976"/>
      <c r="DY63" s="976"/>
      <c r="DZ63" s="977"/>
      <c r="EA63" s="216"/>
    </row>
    <row r="64" spans="1:131" ht="26.25" customHeight="1" x14ac:dyDescent="0.2">
      <c r="A64" s="227"/>
      <c r="B64" s="227"/>
      <c r="C64" s="227"/>
      <c r="D64" s="227"/>
      <c r="E64" s="227"/>
      <c r="F64" s="227"/>
      <c r="G64" s="227"/>
      <c r="H64" s="227"/>
      <c r="I64" s="227"/>
      <c r="J64" s="227"/>
      <c r="K64" s="227"/>
      <c r="L64" s="227"/>
      <c r="M64" s="227"/>
      <c r="N64" s="227"/>
      <c r="O64" s="227"/>
      <c r="P64" s="227"/>
      <c r="Q64" s="227"/>
      <c r="R64" s="227"/>
      <c r="S64" s="227"/>
      <c r="T64" s="227"/>
      <c r="U64" s="227"/>
      <c r="V64" s="227"/>
      <c r="W64" s="227"/>
      <c r="X64" s="227"/>
      <c r="Y64" s="227"/>
      <c r="Z64" s="227"/>
      <c r="AA64" s="227"/>
      <c r="AB64" s="227"/>
      <c r="AC64" s="227"/>
      <c r="AD64" s="227"/>
      <c r="AE64" s="227"/>
      <c r="AF64" s="227"/>
      <c r="AG64" s="227"/>
      <c r="AH64" s="227"/>
      <c r="AI64" s="227"/>
      <c r="AJ64" s="227"/>
      <c r="AK64" s="227"/>
      <c r="AL64" s="227"/>
      <c r="AM64" s="227"/>
      <c r="AN64" s="227"/>
      <c r="AO64" s="227"/>
      <c r="AP64" s="227"/>
      <c r="AQ64" s="227"/>
      <c r="AR64" s="227"/>
      <c r="AS64" s="227"/>
      <c r="AT64" s="227"/>
      <c r="AU64" s="227"/>
      <c r="AV64" s="227"/>
      <c r="AW64" s="227"/>
      <c r="AX64" s="227"/>
      <c r="AY64" s="227"/>
      <c r="AZ64" s="227"/>
      <c r="BA64" s="227"/>
      <c r="BB64" s="227"/>
      <c r="BC64" s="227"/>
      <c r="BD64" s="227"/>
      <c r="BE64" s="227"/>
      <c r="BF64" s="227"/>
      <c r="BG64" s="227"/>
      <c r="BH64" s="227"/>
      <c r="BI64" s="227"/>
      <c r="BJ64" s="227"/>
      <c r="BK64" s="227"/>
      <c r="BL64" s="227"/>
      <c r="BM64" s="227"/>
      <c r="BN64" s="227"/>
      <c r="BO64" s="227"/>
      <c r="BP64" s="227"/>
      <c r="BQ64" s="224">
        <v>58</v>
      </c>
      <c r="BR64" s="225"/>
      <c r="BS64" s="975"/>
      <c r="BT64" s="976"/>
      <c r="BU64" s="976"/>
      <c r="BV64" s="976"/>
      <c r="BW64" s="976"/>
      <c r="BX64" s="976"/>
      <c r="BY64" s="976"/>
      <c r="BZ64" s="976"/>
      <c r="CA64" s="976"/>
      <c r="CB64" s="976"/>
      <c r="CC64" s="976"/>
      <c r="CD64" s="976"/>
      <c r="CE64" s="976"/>
      <c r="CF64" s="976"/>
      <c r="CG64" s="997"/>
      <c r="CH64" s="972"/>
      <c r="CI64" s="973"/>
      <c r="CJ64" s="973"/>
      <c r="CK64" s="973"/>
      <c r="CL64" s="974"/>
      <c r="CM64" s="972"/>
      <c r="CN64" s="973"/>
      <c r="CO64" s="973"/>
      <c r="CP64" s="973"/>
      <c r="CQ64" s="974"/>
      <c r="CR64" s="972"/>
      <c r="CS64" s="973"/>
      <c r="CT64" s="973"/>
      <c r="CU64" s="973"/>
      <c r="CV64" s="974"/>
      <c r="CW64" s="972"/>
      <c r="CX64" s="973"/>
      <c r="CY64" s="973"/>
      <c r="CZ64" s="973"/>
      <c r="DA64" s="974"/>
      <c r="DB64" s="972"/>
      <c r="DC64" s="973"/>
      <c r="DD64" s="973"/>
      <c r="DE64" s="973"/>
      <c r="DF64" s="974"/>
      <c r="DG64" s="972"/>
      <c r="DH64" s="973"/>
      <c r="DI64" s="973"/>
      <c r="DJ64" s="973"/>
      <c r="DK64" s="974"/>
      <c r="DL64" s="972"/>
      <c r="DM64" s="973"/>
      <c r="DN64" s="973"/>
      <c r="DO64" s="973"/>
      <c r="DP64" s="974"/>
      <c r="DQ64" s="972"/>
      <c r="DR64" s="973"/>
      <c r="DS64" s="973"/>
      <c r="DT64" s="973"/>
      <c r="DU64" s="974"/>
      <c r="DV64" s="975"/>
      <c r="DW64" s="976"/>
      <c r="DX64" s="976"/>
      <c r="DY64" s="976"/>
      <c r="DZ64" s="977"/>
      <c r="EA64" s="216"/>
    </row>
    <row r="65" spans="1:131" ht="26.25" customHeight="1" thickBot="1" x14ac:dyDescent="0.25">
      <c r="A65" s="218" t="s">
        <v>417</v>
      </c>
      <c r="B65" s="218"/>
      <c r="C65" s="218"/>
      <c r="D65" s="218"/>
      <c r="E65" s="218"/>
      <c r="F65" s="218"/>
      <c r="G65" s="218"/>
      <c r="H65" s="218"/>
      <c r="I65" s="218"/>
      <c r="J65" s="218"/>
      <c r="K65" s="218"/>
      <c r="L65" s="218"/>
      <c r="M65" s="218"/>
      <c r="N65" s="218"/>
      <c r="O65" s="218"/>
      <c r="P65" s="218"/>
      <c r="Q65" s="218"/>
      <c r="R65" s="218"/>
      <c r="S65" s="218"/>
      <c r="T65" s="218"/>
      <c r="U65" s="218"/>
      <c r="V65" s="218"/>
      <c r="W65" s="218"/>
      <c r="X65" s="218"/>
      <c r="Y65" s="218"/>
      <c r="Z65" s="218"/>
      <c r="AA65" s="218"/>
      <c r="AB65" s="218"/>
      <c r="AC65" s="218"/>
      <c r="AD65" s="218"/>
      <c r="AE65" s="218"/>
      <c r="AF65" s="218"/>
      <c r="AG65" s="218"/>
      <c r="AH65" s="218"/>
      <c r="AI65" s="218"/>
      <c r="AJ65" s="218"/>
      <c r="AK65" s="218"/>
      <c r="AL65" s="218"/>
      <c r="AM65" s="218"/>
      <c r="AN65" s="218"/>
      <c r="AO65" s="218"/>
      <c r="AP65" s="218"/>
      <c r="AQ65" s="218"/>
      <c r="AR65" s="218"/>
      <c r="AS65" s="218"/>
      <c r="AT65" s="218"/>
      <c r="AU65" s="218"/>
      <c r="AV65" s="218"/>
      <c r="AW65" s="218"/>
      <c r="AX65" s="218"/>
      <c r="AY65" s="218"/>
      <c r="AZ65" s="218"/>
      <c r="BA65" s="218"/>
      <c r="BB65" s="218"/>
      <c r="BC65" s="218"/>
      <c r="BD65" s="218"/>
      <c r="BE65" s="227"/>
      <c r="BF65" s="227"/>
      <c r="BG65" s="227"/>
      <c r="BH65" s="227"/>
      <c r="BI65" s="227"/>
      <c r="BJ65" s="227"/>
      <c r="BK65" s="227"/>
      <c r="BL65" s="227"/>
      <c r="BM65" s="227"/>
      <c r="BN65" s="227"/>
      <c r="BO65" s="227"/>
      <c r="BP65" s="227"/>
      <c r="BQ65" s="224">
        <v>59</v>
      </c>
      <c r="BR65" s="225"/>
      <c r="BS65" s="975"/>
      <c r="BT65" s="976"/>
      <c r="BU65" s="976"/>
      <c r="BV65" s="976"/>
      <c r="BW65" s="976"/>
      <c r="BX65" s="976"/>
      <c r="BY65" s="976"/>
      <c r="BZ65" s="976"/>
      <c r="CA65" s="976"/>
      <c r="CB65" s="976"/>
      <c r="CC65" s="976"/>
      <c r="CD65" s="976"/>
      <c r="CE65" s="976"/>
      <c r="CF65" s="976"/>
      <c r="CG65" s="997"/>
      <c r="CH65" s="972"/>
      <c r="CI65" s="973"/>
      <c r="CJ65" s="973"/>
      <c r="CK65" s="973"/>
      <c r="CL65" s="974"/>
      <c r="CM65" s="972"/>
      <c r="CN65" s="973"/>
      <c r="CO65" s="973"/>
      <c r="CP65" s="973"/>
      <c r="CQ65" s="974"/>
      <c r="CR65" s="972"/>
      <c r="CS65" s="973"/>
      <c r="CT65" s="973"/>
      <c r="CU65" s="973"/>
      <c r="CV65" s="974"/>
      <c r="CW65" s="972"/>
      <c r="CX65" s="973"/>
      <c r="CY65" s="973"/>
      <c r="CZ65" s="973"/>
      <c r="DA65" s="974"/>
      <c r="DB65" s="972"/>
      <c r="DC65" s="973"/>
      <c r="DD65" s="973"/>
      <c r="DE65" s="973"/>
      <c r="DF65" s="974"/>
      <c r="DG65" s="972"/>
      <c r="DH65" s="973"/>
      <c r="DI65" s="973"/>
      <c r="DJ65" s="973"/>
      <c r="DK65" s="974"/>
      <c r="DL65" s="972"/>
      <c r="DM65" s="973"/>
      <c r="DN65" s="973"/>
      <c r="DO65" s="973"/>
      <c r="DP65" s="974"/>
      <c r="DQ65" s="972"/>
      <c r="DR65" s="973"/>
      <c r="DS65" s="973"/>
      <c r="DT65" s="973"/>
      <c r="DU65" s="974"/>
      <c r="DV65" s="975"/>
      <c r="DW65" s="976"/>
      <c r="DX65" s="976"/>
      <c r="DY65" s="976"/>
      <c r="DZ65" s="977"/>
      <c r="EA65" s="216"/>
    </row>
    <row r="66" spans="1:131" ht="26.25" customHeight="1" x14ac:dyDescent="0.2">
      <c r="A66" s="978" t="s">
        <v>418</v>
      </c>
      <c r="B66" s="979"/>
      <c r="C66" s="979"/>
      <c r="D66" s="979"/>
      <c r="E66" s="979"/>
      <c r="F66" s="979"/>
      <c r="G66" s="979"/>
      <c r="H66" s="979"/>
      <c r="I66" s="979"/>
      <c r="J66" s="979"/>
      <c r="K66" s="979"/>
      <c r="L66" s="979"/>
      <c r="M66" s="979"/>
      <c r="N66" s="979"/>
      <c r="O66" s="979"/>
      <c r="P66" s="980"/>
      <c r="Q66" s="984" t="s">
        <v>419</v>
      </c>
      <c r="R66" s="985"/>
      <c r="S66" s="985"/>
      <c r="T66" s="985"/>
      <c r="U66" s="986"/>
      <c r="V66" s="984" t="s">
        <v>420</v>
      </c>
      <c r="W66" s="985"/>
      <c r="X66" s="985"/>
      <c r="Y66" s="985"/>
      <c r="Z66" s="986"/>
      <c r="AA66" s="984" t="s">
        <v>421</v>
      </c>
      <c r="AB66" s="985"/>
      <c r="AC66" s="985"/>
      <c r="AD66" s="985"/>
      <c r="AE66" s="986"/>
      <c r="AF66" s="990" t="s">
        <v>422</v>
      </c>
      <c r="AG66" s="991"/>
      <c r="AH66" s="991"/>
      <c r="AI66" s="991"/>
      <c r="AJ66" s="992"/>
      <c r="AK66" s="984" t="s">
        <v>423</v>
      </c>
      <c r="AL66" s="979"/>
      <c r="AM66" s="979"/>
      <c r="AN66" s="979"/>
      <c r="AO66" s="980"/>
      <c r="AP66" s="984" t="s">
        <v>424</v>
      </c>
      <c r="AQ66" s="985"/>
      <c r="AR66" s="985"/>
      <c r="AS66" s="985"/>
      <c r="AT66" s="986"/>
      <c r="AU66" s="984" t="s">
        <v>425</v>
      </c>
      <c r="AV66" s="985"/>
      <c r="AW66" s="985"/>
      <c r="AX66" s="985"/>
      <c r="AY66" s="986"/>
      <c r="AZ66" s="984" t="s">
        <v>380</v>
      </c>
      <c r="BA66" s="985"/>
      <c r="BB66" s="985"/>
      <c r="BC66" s="985"/>
      <c r="BD66" s="998"/>
      <c r="BE66" s="227"/>
      <c r="BF66" s="227"/>
      <c r="BG66" s="227"/>
      <c r="BH66" s="227"/>
      <c r="BI66" s="227"/>
      <c r="BJ66" s="227"/>
      <c r="BK66" s="227"/>
      <c r="BL66" s="227"/>
      <c r="BM66" s="227"/>
      <c r="BN66" s="227"/>
      <c r="BO66" s="227"/>
      <c r="BP66" s="227"/>
      <c r="BQ66" s="224">
        <v>60</v>
      </c>
      <c r="BR66" s="229"/>
      <c r="BS66" s="928"/>
      <c r="BT66" s="929"/>
      <c r="BU66" s="929"/>
      <c r="BV66" s="929"/>
      <c r="BW66" s="929"/>
      <c r="BX66" s="929"/>
      <c r="BY66" s="929"/>
      <c r="BZ66" s="929"/>
      <c r="CA66" s="929"/>
      <c r="CB66" s="929"/>
      <c r="CC66" s="929"/>
      <c r="CD66" s="929"/>
      <c r="CE66" s="929"/>
      <c r="CF66" s="929"/>
      <c r="CG66" s="938"/>
      <c r="CH66" s="939"/>
      <c r="CI66" s="940"/>
      <c r="CJ66" s="940"/>
      <c r="CK66" s="940"/>
      <c r="CL66" s="941"/>
      <c r="CM66" s="939"/>
      <c r="CN66" s="940"/>
      <c r="CO66" s="940"/>
      <c r="CP66" s="940"/>
      <c r="CQ66" s="941"/>
      <c r="CR66" s="939"/>
      <c r="CS66" s="940"/>
      <c r="CT66" s="940"/>
      <c r="CU66" s="940"/>
      <c r="CV66" s="941"/>
      <c r="CW66" s="939"/>
      <c r="CX66" s="940"/>
      <c r="CY66" s="940"/>
      <c r="CZ66" s="940"/>
      <c r="DA66" s="941"/>
      <c r="DB66" s="939"/>
      <c r="DC66" s="940"/>
      <c r="DD66" s="940"/>
      <c r="DE66" s="940"/>
      <c r="DF66" s="941"/>
      <c r="DG66" s="939"/>
      <c r="DH66" s="940"/>
      <c r="DI66" s="940"/>
      <c r="DJ66" s="940"/>
      <c r="DK66" s="941"/>
      <c r="DL66" s="939"/>
      <c r="DM66" s="940"/>
      <c r="DN66" s="940"/>
      <c r="DO66" s="940"/>
      <c r="DP66" s="941"/>
      <c r="DQ66" s="939"/>
      <c r="DR66" s="940"/>
      <c r="DS66" s="940"/>
      <c r="DT66" s="940"/>
      <c r="DU66" s="941"/>
      <c r="DV66" s="928"/>
      <c r="DW66" s="929"/>
      <c r="DX66" s="929"/>
      <c r="DY66" s="929"/>
      <c r="DZ66" s="930"/>
      <c r="EA66" s="216"/>
    </row>
    <row r="67" spans="1:131" ht="26.25" customHeight="1" thickBot="1" x14ac:dyDescent="0.25">
      <c r="A67" s="981"/>
      <c r="B67" s="982"/>
      <c r="C67" s="982"/>
      <c r="D67" s="982"/>
      <c r="E67" s="982"/>
      <c r="F67" s="982"/>
      <c r="G67" s="982"/>
      <c r="H67" s="982"/>
      <c r="I67" s="982"/>
      <c r="J67" s="982"/>
      <c r="K67" s="982"/>
      <c r="L67" s="982"/>
      <c r="M67" s="982"/>
      <c r="N67" s="982"/>
      <c r="O67" s="982"/>
      <c r="P67" s="983"/>
      <c r="Q67" s="987"/>
      <c r="R67" s="988"/>
      <c r="S67" s="988"/>
      <c r="T67" s="988"/>
      <c r="U67" s="989"/>
      <c r="V67" s="987"/>
      <c r="W67" s="988"/>
      <c r="X67" s="988"/>
      <c r="Y67" s="988"/>
      <c r="Z67" s="989"/>
      <c r="AA67" s="987"/>
      <c r="AB67" s="988"/>
      <c r="AC67" s="988"/>
      <c r="AD67" s="988"/>
      <c r="AE67" s="989"/>
      <c r="AF67" s="993"/>
      <c r="AG67" s="994"/>
      <c r="AH67" s="994"/>
      <c r="AI67" s="994"/>
      <c r="AJ67" s="995"/>
      <c r="AK67" s="996"/>
      <c r="AL67" s="982"/>
      <c r="AM67" s="982"/>
      <c r="AN67" s="982"/>
      <c r="AO67" s="983"/>
      <c r="AP67" s="987"/>
      <c r="AQ67" s="988"/>
      <c r="AR67" s="988"/>
      <c r="AS67" s="988"/>
      <c r="AT67" s="989"/>
      <c r="AU67" s="987"/>
      <c r="AV67" s="988"/>
      <c r="AW67" s="988"/>
      <c r="AX67" s="988"/>
      <c r="AY67" s="989"/>
      <c r="AZ67" s="987"/>
      <c r="BA67" s="988"/>
      <c r="BB67" s="988"/>
      <c r="BC67" s="988"/>
      <c r="BD67" s="999"/>
      <c r="BE67" s="227"/>
      <c r="BF67" s="227"/>
      <c r="BG67" s="227"/>
      <c r="BH67" s="227"/>
      <c r="BI67" s="227"/>
      <c r="BJ67" s="227"/>
      <c r="BK67" s="227"/>
      <c r="BL67" s="227"/>
      <c r="BM67" s="227"/>
      <c r="BN67" s="227"/>
      <c r="BO67" s="227"/>
      <c r="BP67" s="227"/>
      <c r="BQ67" s="224">
        <v>61</v>
      </c>
      <c r="BR67" s="229"/>
      <c r="BS67" s="928"/>
      <c r="BT67" s="929"/>
      <c r="BU67" s="929"/>
      <c r="BV67" s="929"/>
      <c r="BW67" s="929"/>
      <c r="BX67" s="929"/>
      <c r="BY67" s="929"/>
      <c r="BZ67" s="929"/>
      <c r="CA67" s="929"/>
      <c r="CB67" s="929"/>
      <c r="CC67" s="929"/>
      <c r="CD67" s="929"/>
      <c r="CE67" s="929"/>
      <c r="CF67" s="929"/>
      <c r="CG67" s="938"/>
      <c r="CH67" s="939"/>
      <c r="CI67" s="940"/>
      <c r="CJ67" s="940"/>
      <c r="CK67" s="940"/>
      <c r="CL67" s="941"/>
      <c r="CM67" s="939"/>
      <c r="CN67" s="940"/>
      <c r="CO67" s="940"/>
      <c r="CP67" s="940"/>
      <c r="CQ67" s="941"/>
      <c r="CR67" s="939"/>
      <c r="CS67" s="940"/>
      <c r="CT67" s="940"/>
      <c r="CU67" s="940"/>
      <c r="CV67" s="941"/>
      <c r="CW67" s="939"/>
      <c r="CX67" s="940"/>
      <c r="CY67" s="940"/>
      <c r="CZ67" s="940"/>
      <c r="DA67" s="941"/>
      <c r="DB67" s="939"/>
      <c r="DC67" s="940"/>
      <c r="DD67" s="940"/>
      <c r="DE67" s="940"/>
      <c r="DF67" s="941"/>
      <c r="DG67" s="939"/>
      <c r="DH67" s="940"/>
      <c r="DI67" s="940"/>
      <c r="DJ67" s="940"/>
      <c r="DK67" s="941"/>
      <c r="DL67" s="939"/>
      <c r="DM67" s="940"/>
      <c r="DN67" s="940"/>
      <c r="DO67" s="940"/>
      <c r="DP67" s="941"/>
      <c r="DQ67" s="939"/>
      <c r="DR67" s="940"/>
      <c r="DS67" s="940"/>
      <c r="DT67" s="940"/>
      <c r="DU67" s="941"/>
      <c r="DV67" s="928"/>
      <c r="DW67" s="929"/>
      <c r="DX67" s="929"/>
      <c r="DY67" s="929"/>
      <c r="DZ67" s="930"/>
      <c r="EA67" s="216"/>
    </row>
    <row r="68" spans="1:131" ht="26.25" customHeight="1" thickTop="1" x14ac:dyDescent="0.2">
      <c r="A68" s="222">
        <v>1</v>
      </c>
      <c r="B68" s="968" t="s">
        <v>611</v>
      </c>
      <c r="C68" s="969"/>
      <c r="D68" s="969"/>
      <c r="E68" s="969"/>
      <c r="F68" s="969"/>
      <c r="G68" s="969"/>
      <c r="H68" s="969"/>
      <c r="I68" s="969"/>
      <c r="J68" s="969"/>
      <c r="K68" s="969"/>
      <c r="L68" s="969"/>
      <c r="M68" s="969"/>
      <c r="N68" s="969"/>
      <c r="O68" s="969"/>
      <c r="P68" s="970"/>
      <c r="Q68" s="971">
        <v>4943</v>
      </c>
      <c r="R68" s="965"/>
      <c r="S68" s="965"/>
      <c r="T68" s="965"/>
      <c r="U68" s="965"/>
      <c r="V68" s="965">
        <v>4721</v>
      </c>
      <c r="W68" s="965"/>
      <c r="X68" s="965"/>
      <c r="Y68" s="965"/>
      <c r="Z68" s="965"/>
      <c r="AA68" s="965">
        <v>222</v>
      </c>
      <c r="AB68" s="965"/>
      <c r="AC68" s="965"/>
      <c r="AD68" s="965"/>
      <c r="AE68" s="965"/>
      <c r="AF68" s="965">
        <v>188</v>
      </c>
      <c r="AG68" s="965"/>
      <c r="AH68" s="965"/>
      <c r="AI68" s="965"/>
      <c r="AJ68" s="965"/>
      <c r="AK68" s="965" t="s">
        <v>546</v>
      </c>
      <c r="AL68" s="965"/>
      <c r="AM68" s="965"/>
      <c r="AN68" s="965"/>
      <c r="AO68" s="965"/>
      <c r="AP68" s="965">
        <v>2664</v>
      </c>
      <c r="AQ68" s="965"/>
      <c r="AR68" s="965"/>
      <c r="AS68" s="965"/>
      <c r="AT68" s="965"/>
      <c r="AU68" s="965">
        <v>2664</v>
      </c>
      <c r="AV68" s="965"/>
      <c r="AW68" s="965"/>
      <c r="AX68" s="965"/>
      <c r="AY68" s="965"/>
      <c r="AZ68" s="966"/>
      <c r="BA68" s="966"/>
      <c r="BB68" s="966"/>
      <c r="BC68" s="966"/>
      <c r="BD68" s="967"/>
      <c r="BE68" s="227"/>
      <c r="BF68" s="227"/>
      <c r="BG68" s="227"/>
      <c r="BH68" s="227"/>
      <c r="BI68" s="227"/>
      <c r="BJ68" s="227"/>
      <c r="BK68" s="227"/>
      <c r="BL68" s="227"/>
      <c r="BM68" s="227"/>
      <c r="BN68" s="227"/>
      <c r="BO68" s="227"/>
      <c r="BP68" s="227"/>
      <c r="BQ68" s="224">
        <v>62</v>
      </c>
      <c r="BR68" s="229"/>
      <c r="BS68" s="928"/>
      <c r="BT68" s="929"/>
      <c r="BU68" s="929"/>
      <c r="BV68" s="929"/>
      <c r="BW68" s="929"/>
      <c r="BX68" s="929"/>
      <c r="BY68" s="929"/>
      <c r="BZ68" s="929"/>
      <c r="CA68" s="929"/>
      <c r="CB68" s="929"/>
      <c r="CC68" s="929"/>
      <c r="CD68" s="929"/>
      <c r="CE68" s="929"/>
      <c r="CF68" s="929"/>
      <c r="CG68" s="938"/>
      <c r="CH68" s="939"/>
      <c r="CI68" s="940"/>
      <c r="CJ68" s="940"/>
      <c r="CK68" s="940"/>
      <c r="CL68" s="941"/>
      <c r="CM68" s="939"/>
      <c r="CN68" s="940"/>
      <c r="CO68" s="940"/>
      <c r="CP68" s="940"/>
      <c r="CQ68" s="941"/>
      <c r="CR68" s="939"/>
      <c r="CS68" s="940"/>
      <c r="CT68" s="940"/>
      <c r="CU68" s="940"/>
      <c r="CV68" s="941"/>
      <c r="CW68" s="939"/>
      <c r="CX68" s="940"/>
      <c r="CY68" s="940"/>
      <c r="CZ68" s="940"/>
      <c r="DA68" s="941"/>
      <c r="DB68" s="939"/>
      <c r="DC68" s="940"/>
      <c r="DD68" s="940"/>
      <c r="DE68" s="940"/>
      <c r="DF68" s="941"/>
      <c r="DG68" s="939"/>
      <c r="DH68" s="940"/>
      <c r="DI68" s="940"/>
      <c r="DJ68" s="940"/>
      <c r="DK68" s="941"/>
      <c r="DL68" s="939"/>
      <c r="DM68" s="940"/>
      <c r="DN68" s="940"/>
      <c r="DO68" s="940"/>
      <c r="DP68" s="941"/>
      <c r="DQ68" s="939"/>
      <c r="DR68" s="940"/>
      <c r="DS68" s="940"/>
      <c r="DT68" s="940"/>
      <c r="DU68" s="941"/>
      <c r="DV68" s="928"/>
      <c r="DW68" s="929"/>
      <c r="DX68" s="929"/>
      <c r="DY68" s="929"/>
      <c r="DZ68" s="930"/>
      <c r="EA68" s="216"/>
    </row>
    <row r="69" spans="1:131" ht="26.25" customHeight="1" x14ac:dyDescent="0.2">
      <c r="A69" s="224">
        <v>2</v>
      </c>
      <c r="B69" s="957" t="s">
        <v>612</v>
      </c>
      <c r="C69" s="958"/>
      <c r="D69" s="958"/>
      <c r="E69" s="958"/>
      <c r="F69" s="958"/>
      <c r="G69" s="958"/>
      <c r="H69" s="958"/>
      <c r="I69" s="958"/>
      <c r="J69" s="958"/>
      <c r="K69" s="958"/>
      <c r="L69" s="958"/>
      <c r="M69" s="958"/>
      <c r="N69" s="958"/>
      <c r="O69" s="958"/>
      <c r="P69" s="959"/>
      <c r="Q69" s="960">
        <v>21139</v>
      </c>
      <c r="R69" s="954"/>
      <c r="S69" s="954"/>
      <c r="T69" s="954"/>
      <c r="U69" s="954"/>
      <c r="V69" s="954">
        <v>20676</v>
      </c>
      <c r="W69" s="954"/>
      <c r="X69" s="954"/>
      <c r="Y69" s="954"/>
      <c r="Z69" s="954"/>
      <c r="AA69" s="954">
        <v>463</v>
      </c>
      <c r="AB69" s="954"/>
      <c r="AC69" s="954"/>
      <c r="AD69" s="954"/>
      <c r="AE69" s="954"/>
      <c r="AF69" s="954">
        <v>463</v>
      </c>
      <c r="AG69" s="954"/>
      <c r="AH69" s="954"/>
      <c r="AI69" s="954"/>
      <c r="AJ69" s="954"/>
      <c r="AK69" s="954">
        <v>132</v>
      </c>
      <c r="AL69" s="954"/>
      <c r="AM69" s="954"/>
      <c r="AN69" s="954"/>
      <c r="AO69" s="954"/>
      <c r="AP69" s="954" t="s">
        <v>546</v>
      </c>
      <c r="AQ69" s="954"/>
      <c r="AR69" s="954"/>
      <c r="AS69" s="954"/>
      <c r="AT69" s="954"/>
      <c r="AU69" s="954" t="s">
        <v>546</v>
      </c>
      <c r="AV69" s="954"/>
      <c r="AW69" s="954"/>
      <c r="AX69" s="954"/>
      <c r="AY69" s="954"/>
      <c r="AZ69" s="955"/>
      <c r="BA69" s="955"/>
      <c r="BB69" s="955"/>
      <c r="BC69" s="955"/>
      <c r="BD69" s="956"/>
      <c r="BE69" s="227"/>
      <c r="BF69" s="227"/>
      <c r="BG69" s="227"/>
      <c r="BH69" s="227"/>
      <c r="BI69" s="227"/>
      <c r="BJ69" s="227"/>
      <c r="BK69" s="227"/>
      <c r="BL69" s="227"/>
      <c r="BM69" s="227"/>
      <c r="BN69" s="227"/>
      <c r="BO69" s="227"/>
      <c r="BP69" s="227"/>
      <c r="BQ69" s="224">
        <v>63</v>
      </c>
      <c r="BR69" s="229"/>
      <c r="BS69" s="928"/>
      <c r="BT69" s="929"/>
      <c r="BU69" s="929"/>
      <c r="BV69" s="929"/>
      <c r="BW69" s="929"/>
      <c r="BX69" s="929"/>
      <c r="BY69" s="929"/>
      <c r="BZ69" s="929"/>
      <c r="CA69" s="929"/>
      <c r="CB69" s="929"/>
      <c r="CC69" s="929"/>
      <c r="CD69" s="929"/>
      <c r="CE69" s="929"/>
      <c r="CF69" s="929"/>
      <c r="CG69" s="938"/>
      <c r="CH69" s="939"/>
      <c r="CI69" s="940"/>
      <c r="CJ69" s="940"/>
      <c r="CK69" s="940"/>
      <c r="CL69" s="941"/>
      <c r="CM69" s="939"/>
      <c r="CN69" s="940"/>
      <c r="CO69" s="940"/>
      <c r="CP69" s="940"/>
      <c r="CQ69" s="941"/>
      <c r="CR69" s="939"/>
      <c r="CS69" s="940"/>
      <c r="CT69" s="940"/>
      <c r="CU69" s="940"/>
      <c r="CV69" s="941"/>
      <c r="CW69" s="939"/>
      <c r="CX69" s="940"/>
      <c r="CY69" s="940"/>
      <c r="CZ69" s="940"/>
      <c r="DA69" s="941"/>
      <c r="DB69" s="939"/>
      <c r="DC69" s="940"/>
      <c r="DD69" s="940"/>
      <c r="DE69" s="940"/>
      <c r="DF69" s="941"/>
      <c r="DG69" s="939"/>
      <c r="DH69" s="940"/>
      <c r="DI69" s="940"/>
      <c r="DJ69" s="940"/>
      <c r="DK69" s="941"/>
      <c r="DL69" s="939"/>
      <c r="DM69" s="940"/>
      <c r="DN69" s="940"/>
      <c r="DO69" s="940"/>
      <c r="DP69" s="941"/>
      <c r="DQ69" s="939"/>
      <c r="DR69" s="940"/>
      <c r="DS69" s="940"/>
      <c r="DT69" s="940"/>
      <c r="DU69" s="941"/>
      <c r="DV69" s="928"/>
      <c r="DW69" s="929"/>
      <c r="DX69" s="929"/>
      <c r="DY69" s="929"/>
      <c r="DZ69" s="930"/>
      <c r="EA69" s="216"/>
    </row>
    <row r="70" spans="1:131" ht="26.25" customHeight="1" x14ac:dyDescent="0.2">
      <c r="A70" s="224">
        <v>3</v>
      </c>
      <c r="B70" s="957" t="s">
        <v>613</v>
      </c>
      <c r="C70" s="958"/>
      <c r="D70" s="958"/>
      <c r="E70" s="958"/>
      <c r="F70" s="958"/>
      <c r="G70" s="958"/>
      <c r="H70" s="958"/>
      <c r="I70" s="958"/>
      <c r="J70" s="958"/>
      <c r="K70" s="958"/>
      <c r="L70" s="958"/>
      <c r="M70" s="958"/>
      <c r="N70" s="958"/>
      <c r="O70" s="958"/>
      <c r="P70" s="959"/>
      <c r="Q70" s="960">
        <v>194</v>
      </c>
      <c r="R70" s="954"/>
      <c r="S70" s="954"/>
      <c r="T70" s="954"/>
      <c r="U70" s="954"/>
      <c r="V70" s="954">
        <v>153</v>
      </c>
      <c r="W70" s="954"/>
      <c r="X70" s="954"/>
      <c r="Y70" s="954"/>
      <c r="Z70" s="954"/>
      <c r="AA70" s="954">
        <v>40</v>
      </c>
      <c r="AB70" s="954"/>
      <c r="AC70" s="954"/>
      <c r="AD70" s="954"/>
      <c r="AE70" s="954"/>
      <c r="AF70" s="954">
        <v>40</v>
      </c>
      <c r="AG70" s="954"/>
      <c r="AH70" s="954"/>
      <c r="AI70" s="954"/>
      <c r="AJ70" s="954"/>
      <c r="AK70" s="954" t="s">
        <v>546</v>
      </c>
      <c r="AL70" s="954"/>
      <c r="AM70" s="954"/>
      <c r="AN70" s="954"/>
      <c r="AO70" s="954"/>
      <c r="AP70" s="954" t="s">
        <v>546</v>
      </c>
      <c r="AQ70" s="954"/>
      <c r="AR70" s="954"/>
      <c r="AS70" s="954"/>
      <c r="AT70" s="954"/>
      <c r="AU70" s="954" t="s">
        <v>546</v>
      </c>
      <c r="AV70" s="954"/>
      <c r="AW70" s="954"/>
      <c r="AX70" s="954"/>
      <c r="AY70" s="954"/>
      <c r="AZ70" s="955"/>
      <c r="BA70" s="955"/>
      <c r="BB70" s="955"/>
      <c r="BC70" s="955"/>
      <c r="BD70" s="956"/>
      <c r="BE70" s="227"/>
      <c r="BF70" s="227"/>
      <c r="BG70" s="227"/>
      <c r="BH70" s="227"/>
      <c r="BI70" s="227"/>
      <c r="BJ70" s="227"/>
      <c r="BK70" s="227"/>
      <c r="BL70" s="227"/>
      <c r="BM70" s="227"/>
      <c r="BN70" s="227"/>
      <c r="BO70" s="227"/>
      <c r="BP70" s="227"/>
      <c r="BQ70" s="224">
        <v>64</v>
      </c>
      <c r="BR70" s="229"/>
      <c r="BS70" s="928"/>
      <c r="BT70" s="929"/>
      <c r="BU70" s="929"/>
      <c r="BV70" s="929"/>
      <c r="BW70" s="929"/>
      <c r="BX70" s="929"/>
      <c r="BY70" s="929"/>
      <c r="BZ70" s="929"/>
      <c r="CA70" s="929"/>
      <c r="CB70" s="929"/>
      <c r="CC70" s="929"/>
      <c r="CD70" s="929"/>
      <c r="CE70" s="929"/>
      <c r="CF70" s="929"/>
      <c r="CG70" s="938"/>
      <c r="CH70" s="939"/>
      <c r="CI70" s="940"/>
      <c r="CJ70" s="940"/>
      <c r="CK70" s="940"/>
      <c r="CL70" s="941"/>
      <c r="CM70" s="939"/>
      <c r="CN70" s="940"/>
      <c r="CO70" s="940"/>
      <c r="CP70" s="940"/>
      <c r="CQ70" s="941"/>
      <c r="CR70" s="939"/>
      <c r="CS70" s="940"/>
      <c r="CT70" s="940"/>
      <c r="CU70" s="940"/>
      <c r="CV70" s="941"/>
      <c r="CW70" s="939"/>
      <c r="CX70" s="940"/>
      <c r="CY70" s="940"/>
      <c r="CZ70" s="940"/>
      <c r="DA70" s="941"/>
      <c r="DB70" s="939"/>
      <c r="DC70" s="940"/>
      <c r="DD70" s="940"/>
      <c r="DE70" s="940"/>
      <c r="DF70" s="941"/>
      <c r="DG70" s="939"/>
      <c r="DH70" s="940"/>
      <c r="DI70" s="940"/>
      <c r="DJ70" s="940"/>
      <c r="DK70" s="941"/>
      <c r="DL70" s="939"/>
      <c r="DM70" s="940"/>
      <c r="DN70" s="940"/>
      <c r="DO70" s="940"/>
      <c r="DP70" s="941"/>
      <c r="DQ70" s="939"/>
      <c r="DR70" s="940"/>
      <c r="DS70" s="940"/>
      <c r="DT70" s="940"/>
      <c r="DU70" s="941"/>
      <c r="DV70" s="928"/>
      <c r="DW70" s="929"/>
      <c r="DX70" s="929"/>
      <c r="DY70" s="929"/>
      <c r="DZ70" s="930"/>
      <c r="EA70" s="216"/>
    </row>
    <row r="71" spans="1:131" ht="26.25" customHeight="1" x14ac:dyDescent="0.2">
      <c r="A71" s="224">
        <v>4</v>
      </c>
      <c r="B71" s="957" t="s">
        <v>614</v>
      </c>
      <c r="C71" s="958"/>
      <c r="D71" s="958"/>
      <c r="E71" s="958"/>
      <c r="F71" s="958"/>
      <c r="G71" s="958"/>
      <c r="H71" s="958"/>
      <c r="I71" s="958"/>
      <c r="J71" s="958"/>
      <c r="K71" s="958"/>
      <c r="L71" s="958"/>
      <c r="M71" s="958"/>
      <c r="N71" s="958"/>
      <c r="O71" s="958"/>
      <c r="P71" s="959"/>
      <c r="Q71" s="960">
        <v>111</v>
      </c>
      <c r="R71" s="954"/>
      <c r="S71" s="954"/>
      <c r="T71" s="954"/>
      <c r="U71" s="954"/>
      <c r="V71" s="954">
        <v>109</v>
      </c>
      <c r="W71" s="954"/>
      <c r="X71" s="954"/>
      <c r="Y71" s="954"/>
      <c r="Z71" s="954"/>
      <c r="AA71" s="954">
        <v>2</v>
      </c>
      <c r="AB71" s="954"/>
      <c r="AC71" s="954"/>
      <c r="AD71" s="954"/>
      <c r="AE71" s="954"/>
      <c r="AF71" s="954">
        <v>2</v>
      </c>
      <c r="AG71" s="954"/>
      <c r="AH71" s="954"/>
      <c r="AI71" s="954"/>
      <c r="AJ71" s="954"/>
      <c r="AK71" s="954">
        <v>15</v>
      </c>
      <c r="AL71" s="954"/>
      <c r="AM71" s="954"/>
      <c r="AN71" s="954"/>
      <c r="AO71" s="954"/>
      <c r="AP71" s="954" t="s">
        <v>546</v>
      </c>
      <c r="AQ71" s="954"/>
      <c r="AR71" s="954"/>
      <c r="AS71" s="954"/>
      <c r="AT71" s="954"/>
      <c r="AU71" s="954" t="s">
        <v>546</v>
      </c>
      <c r="AV71" s="954"/>
      <c r="AW71" s="954"/>
      <c r="AX71" s="954"/>
      <c r="AY71" s="954"/>
      <c r="AZ71" s="955"/>
      <c r="BA71" s="955"/>
      <c r="BB71" s="955"/>
      <c r="BC71" s="955"/>
      <c r="BD71" s="956"/>
      <c r="BE71" s="227"/>
      <c r="BF71" s="227"/>
      <c r="BG71" s="227"/>
      <c r="BH71" s="227"/>
      <c r="BI71" s="227"/>
      <c r="BJ71" s="227"/>
      <c r="BK71" s="227"/>
      <c r="BL71" s="227"/>
      <c r="BM71" s="227"/>
      <c r="BN71" s="227"/>
      <c r="BO71" s="227"/>
      <c r="BP71" s="227"/>
      <c r="BQ71" s="224">
        <v>65</v>
      </c>
      <c r="BR71" s="229"/>
      <c r="BS71" s="928"/>
      <c r="BT71" s="929"/>
      <c r="BU71" s="929"/>
      <c r="BV71" s="929"/>
      <c r="BW71" s="929"/>
      <c r="BX71" s="929"/>
      <c r="BY71" s="929"/>
      <c r="BZ71" s="929"/>
      <c r="CA71" s="929"/>
      <c r="CB71" s="929"/>
      <c r="CC71" s="929"/>
      <c r="CD71" s="929"/>
      <c r="CE71" s="929"/>
      <c r="CF71" s="929"/>
      <c r="CG71" s="938"/>
      <c r="CH71" s="939"/>
      <c r="CI71" s="940"/>
      <c r="CJ71" s="940"/>
      <c r="CK71" s="940"/>
      <c r="CL71" s="941"/>
      <c r="CM71" s="939"/>
      <c r="CN71" s="940"/>
      <c r="CO71" s="940"/>
      <c r="CP71" s="940"/>
      <c r="CQ71" s="941"/>
      <c r="CR71" s="939"/>
      <c r="CS71" s="940"/>
      <c r="CT71" s="940"/>
      <c r="CU71" s="940"/>
      <c r="CV71" s="941"/>
      <c r="CW71" s="939"/>
      <c r="CX71" s="940"/>
      <c r="CY71" s="940"/>
      <c r="CZ71" s="940"/>
      <c r="DA71" s="941"/>
      <c r="DB71" s="939"/>
      <c r="DC71" s="940"/>
      <c r="DD71" s="940"/>
      <c r="DE71" s="940"/>
      <c r="DF71" s="941"/>
      <c r="DG71" s="939"/>
      <c r="DH71" s="940"/>
      <c r="DI71" s="940"/>
      <c r="DJ71" s="940"/>
      <c r="DK71" s="941"/>
      <c r="DL71" s="939"/>
      <c r="DM71" s="940"/>
      <c r="DN71" s="940"/>
      <c r="DO71" s="940"/>
      <c r="DP71" s="941"/>
      <c r="DQ71" s="939"/>
      <c r="DR71" s="940"/>
      <c r="DS71" s="940"/>
      <c r="DT71" s="940"/>
      <c r="DU71" s="941"/>
      <c r="DV71" s="928"/>
      <c r="DW71" s="929"/>
      <c r="DX71" s="929"/>
      <c r="DY71" s="929"/>
      <c r="DZ71" s="930"/>
      <c r="EA71" s="216"/>
    </row>
    <row r="72" spans="1:131" ht="26.25" customHeight="1" x14ac:dyDescent="0.2">
      <c r="A72" s="224">
        <v>5</v>
      </c>
      <c r="B72" s="957" t="s">
        <v>615</v>
      </c>
      <c r="C72" s="958"/>
      <c r="D72" s="958"/>
      <c r="E72" s="958"/>
      <c r="F72" s="958"/>
      <c r="G72" s="958"/>
      <c r="H72" s="958"/>
      <c r="I72" s="958"/>
      <c r="J72" s="958"/>
      <c r="K72" s="958"/>
      <c r="L72" s="958"/>
      <c r="M72" s="958"/>
      <c r="N72" s="958"/>
      <c r="O72" s="958"/>
      <c r="P72" s="959"/>
      <c r="Q72" s="960">
        <v>110</v>
      </c>
      <c r="R72" s="954"/>
      <c r="S72" s="954"/>
      <c r="T72" s="954"/>
      <c r="U72" s="954"/>
      <c r="V72" s="954">
        <v>77</v>
      </c>
      <c r="W72" s="954"/>
      <c r="X72" s="954"/>
      <c r="Y72" s="954"/>
      <c r="Z72" s="954"/>
      <c r="AA72" s="954">
        <v>34</v>
      </c>
      <c r="AB72" s="954"/>
      <c r="AC72" s="954"/>
      <c r="AD72" s="954"/>
      <c r="AE72" s="954"/>
      <c r="AF72" s="954">
        <v>34</v>
      </c>
      <c r="AG72" s="954"/>
      <c r="AH72" s="954"/>
      <c r="AI72" s="954"/>
      <c r="AJ72" s="954"/>
      <c r="AK72" s="954" t="s">
        <v>546</v>
      </c>
      <c r="AL72" s="954"/>
      <c r="AM72" s="954"/>
      <c r="AN72" s="954"/>
      <c r="AO72" s="954"/>
      <c r="AP72" s="954" t="s">
        <v>546</v>
      </c>
      <c r="AQ72" s="954"/>
      <c r="AR72" s="954"/>
      <c r="AS72" s="954"/>
      <c r="AT72" s="954"/>
      <c r="AU72" s="954" t="s">
        <v>546</v>
      </c>
      <c r="AV72" s="954"/>
      <c r="AW72" s="954"/>
      <c r="AX72" s="954"/>
      <c r="AY72" s="954"/>
      <c r="AZ72" s="955"/>
      <c r="BA72" s="955"/>
      <c r="BB72" s="955"/>
      <c r="BC72" s="955"/>
      <c r="BD72" s="956"/>
      <c r="BE72" s="227"/>
      <c r="BF72" s="227"/>
      <c r="BG72" s="227"/>
      <c r="BH72" s="227"/>
      <c r="BI72" s="227"/>
      <c r="BJ72" s="227"/>
      <c r="BK72" s="227"/>
      <c r="BL72" s="227"/>
      <c r="BM72" s="227"/>
      <c r="BN72" s="227"/>
      <c r="BO72" s="227"/>
      <c r="BP72" s="227"/>
      <c r="BQ72" s="224">
        <v>66</v>
      </c>
      <c r="BR72" s="229"/>
      <c r="BS72" s="928"/>
      <c r="BT72" s="929"/>
      <c r="BU72" s="929"/>
      <c r="BV72" s="929"/>
      <c r="BW72" s="929"/>
      <c r="BX72" s="929"/>
      <c r="BY72" s="929"/>
      <c r="BZ72" s="929"/>
      <c r="CA72" s="929"/>
      <c r="CB72" s="929"/>
      <c r="CC72" s="929"/>
      <c r="CD72" s="929"/>
      <c r="CE72" s="929"/>
      <c r="CF72" s="929"/>
      <c r="CG72" s="938"/>
      <c r="CH72" s="939"/>
      <c r="CI72" s="940"/>
      <c r="CJ72" s="940"/>
      <c r="CK72" s="940"/>
      <c r="CL72" s="941"/>
      <c r="CM72" s="939"/>
      <c r="CN72" s="940"/>
      <c r="CO72" s="940"/>
      <c r="CP72" s="940"/>
      <c r="CQ72" s="941"/>
      <c r="CR72" s="939"/>
      <c r="CS72" s="940"/>
      <c r="CT72" s="940"/>
      <c r="CU72" s="940"/>
      <c r="CV72" s="941"/>
      <c r="CW72" s="939"/>
      <c r="CX72" s="940"/>
      <c r="CY72" s="940"/>
      <c r="CZ72" s="940"/>
      <c r="DA72" s="941"/>
      <c r="DB72" s="939"/>
      <c r="DC72" s="940"/>
      <c r="DD72" s="940"/>
      <c r="DE72" s="940"/>
      <c r="DF72" s="941"/>
      <c r="DG72" s="939"/>
      <c r="DH72" s="940"/>
      <c r="DI72" s="940"/>
      <c r="DJ72" s="940"/>
      <c r="DK72" s="941"/>
      <c r="DL72" s="939"/>
      <c r="DM72" s="940"/>
      <c r="DN72" s="940"/>
      <c r="DO72" s="940"/>
      <c r="DP72" s="941"/>
      <c r="DQ72" s="939"/>
      <c r="DR72" s="940"/>
      <c r="DS72" s="940"/>
      <c r="DT72" s="940"/>
      <c r="DU72" s="941"/>
      <c r="DV72" s="928"/>
      <c r="DW72" s="929"/>
      <c r="DX72" s="929"/>
      <c r="DY72" s="929"/>
      <c r="DZ72" s="930"/>
      <c r="EA72" s="216"/>
    </row>
    <row r="73" spans="1:131" ht="26.25" customHeight="1" x14ac:dyDescent="0.2">
      <c r="A73" s="224">
        <v>6</v>
      </c>
      <c r="B73" s="957" t="s">
        <v>616</v>
      </c>
      <c r="C73" s="958"/>
      <c r="D73" s="958"/>
      <c r="E73" s="958"/>
      <c r="F73" s="958"/>
      <c r="G73" s="958"/>
      <c r="H73" s="958"/>
      <c r="I73" s="958"/>
      <c r="J73" s="958"/>
      <c r="K73" s="958"/>
      <c r="L73" s="958"/>
      <c r="M73" s="958"/>
      <c r="N73" s="958"/>
      <c r="O73" s="958"/>
      <c r="P73" s="959"/>
      <c r="Q73" s="960">
        <v>574</v>
      </c>
      <c r="R73" s="954"/>
      <c r="S73" s="954"/>
      <c r="T73" s="954"/>
      <c r="U73" s="954"/>
      <c r="V73" s="954">
        <v>528</v>
      </c>
      <c r="W73" s="954"/>
      <c r="X73" s="954"/>
      <c r="Y73" s="954"/>
      <c r="Z73" s="954"/>
      <c r="AA73" s="954">
        <v>47</v>
      </c>
      <c r="AB73" s="954"/>
      <c r="AC73" s="954"/>
      <c r="AD73" s="954"/>
      <c r="AE73" s="954"/>
      <c r="AF73" s="954">
        <v>47</v>
      </c>
      <c r="AG73" s="954"/>
      <c r="AH73" s="954"/>
      <c r="AI73" s="954"/>
      <c r="AJ73" s="954"/>
      <c r="AK73" s="954" t="s">
        <v>546</v>
      </c>
      <c r="AL73" s="954"/>
      <c r="AM73" s="954"/>
      <c r="AN73" s="954"/>
      <c r="AO73" s="954"/>
      <c r="AP73" s="954">
        <v>732</v>
      </c>
      <c r="AQ73" s="954"/>
      <c r="AR73" s="954"/>
      <c r="AS73" s="954"/>
      <c r="AT73" s="954"/>
      <c r="AU73" s="954">
        <v>69</v>
      </c>
      <c r="AV73" s="954"/>
      <c r="AW73" s="954"/>
      <c r="AX73" s="954"/>
      <c r="AY73" s="954"/>
      <c r="AZ73" s="955"/>
      <c r="BA73" s="955"/>
      <c r="BB73" s="955"/>
      <c r="BC73" s="955"/>
      <c r="BD73" s="956"/>
      <c r="BE73" s="227"/>
      <c r="BF73" s="227"/>
      <c r="BG73" s="227"/>
      <c r="BH73" s="227"/>
      <c r="BI73" s="227"/>
      <c r="BJ73" s="227"/>
      <c r="BK73" s="227"/>
      <c r="BL73" s="227"/>
      <c r="BM73" s="227"/>
      <c r="BN73" s="227"/>
      <c r="BO73" s="227"/>
      <c r="BP73" s="227"/>
      <c r="BQ73" s="224">
        <v>67</v>
      </c>
      <c r="BR73" s="229"/>
      <c r="BS73" s="928"/>
      <c r="BT73" s="929"/>
      <c r="BU73" s="929"/>
      <c r="BV73" s="929"/>
      <c r="BW73" s="929"/>
      <c r="BX73" s="929"/>
      <c r="BY73" s="929"/>
      <c r="BZ73" s="929"/>
      <c r="CA73" s="929"/>
      <c r="CB73" s="929"/>
      <c r="CC73" s="929"/>
      <c r="CD73" s="929"/>
      <c r="CE73" s="929"/>
      <c r="CF73" s="929"/>
      <c r="CG73" s="938"/>
      <c r="CH73" s="939"/>
      <c r="CI73" s="940"/>
      <c r="CJ73" s="940"/>
      <c r="CK73" s="940"/>
      <c r="CL73" s="941"/>
      <c r="CM73" s="939"/>
      <c r="CN73" s="940"/>
      <c r="CO73" s="940"/>
      <c r="CP73" s="940"/>
      <c r="CQ73" s="941"/>
      <c r="CR73" s="939"/>
      <c r="CS73" s="940"/>
      <c r="CT73" s="940"/>
      <c r="CU73" s="940"/>
      <c r="CV73" s="941"/>
      <c r="CW73" s="939"/>
      <c r="CX73" s="940"/>
      <c r="CY73" s="940"/>
      <c r="CZ73" s="940"/>
      <c r="DA73" s="941"/>
      <c r="DB73" s="939"/>
      <c r="DC73" s="940"/>
      <c r="DD73" s="940"/>
      <c r="DE73" s="940"/>
      <c r="DF73" s="941"/>
      <c r="DG73" s="939"/>
      <c r="DH73" s="940"/>
      <c r="DI73" s="940"/>
      <c r="DJ73" s="940"/>
      <c r="DK73" s="941"/>
      <c r="DL73" s="939"/>
      <c r="DM73" s="940"/>
      <c r="DN73" s="940"/>
      <c r="DO73" s="940"/>
      <c r="DP73" s="941"/>
      <c r="DQ73" s="939"/>
      <c r="DR73" s="940"/>
      <c r="DS73" s="940"/>
      <c r="DT73" s="940"/>
      <c r="DU73" s="941"/>
      <c r="DV73" s="928"/>
      <c r="DW73" s="929"/>
      <c r="DX73" s="929"/>
      <c r="DY73" s="929"/>
      <c r="DZ73" s="930"/>
      <c r="EA73" s="216"/>
    </row>
    <row r="74" spans="1:131" ht="26.25" customHeight="1" x14ac:dyDescent="0.2">
      <c r="A74" s="224">
        <v>7</v>
      </c>
      <c r="B74" s="957" t="s">
        <v>617</v>
      </c>
      <c r="C74" s="958"/>
      <c r="D74" s="958"/>
      <c r="E74" s="958"/>
      <c r="F74" s="958"/>
      <c r="G74" s="958"/>
      <c r="H74" s="958"/>
      <c r="I74" s="958"/>
      <c r="J74" s="958"/>
      <c r="K74" s="958"/>
      <c r="L74" s="958"/>
      <c r="M74" s="958"/>
      <c r="N74" s="958"/>
      <c r="O74" s="958"/>
      <c r="P74" s="959"/>
      <c r="Q74" s="960">
        <v>1216</v>
      </c>
      <c r="R74" s="954"/>
      <c r="S74" s="954"/>
      <c r="T74" s="954"/>
      <c r="U74" s="954"/>
      <c r="V74" s="954">
        <v>1165</v>
      </c>
      <c r="W74" s="954"/>
      <c r="X74" s="954"/>
      <c r="Y74" s="954"/>
      <c r="Z74" s="954"/>
      <c r="AA74" s="954">
        <v>51</v>
      </c>
      <c r="AB74" s="954"/>
      <c r="AC74" s="954"/>
      <c r="AD74" s="954"/>
      <c r="AE74" s="954"/>
      <c r="AF74" s="954">
        <v>51</v>
      </c>
      <c r="AG74" s="954"/>
      <c r="AH74" s="954"/>
      <c r="AI74" s="954"/>
      <c r="AJ74" s="954"/>
      <c r="AK74" s="954">
        <v>0</v>
      </c>
      <c r="AL74" s="954"/>
      <c r="AM74" s="954"/>
      <c r="AN74" s="954"/>
      <c r="AO74" s="954"/>
      <c r="AP74" s="954">
        <v>220</v>
      </c>
      <c r="AQ74" s="954"/>
      <c r="AR74" s="954"/>
      <c r="AS74" s="954"/>
      <c r="AT74" s="954"/>
      <c r="AU74" s="954">
        <v>77</v>
      </c>
      <c r="AV74" s="954"/>
      <c r="AW74" s="954"/>
      <c r="AX74" s="954"/>
      <c r="AY74" s="954"/>
      <c r="AZ74" s="955"/>
      <c r="BA74" s="955"/>
      <c r="BB74" s="955"/>
      <c r="BC74" s="955"/>
      <c r="BD74" s="956"/>
      <c r="BE74" s="227"/>
      <c r="BF74" s="227"/>
      <c r="BG74" s="227"/>
      <c r="BH74" s="227"/>
      <c r="BI74" s="227"/>
      <c r="BJ74" s="227"/>
      <c r="BK74" s="227"/>
      <c r="BL74" s="227"/>
      <c r="BM74" s="227"/>
      <c r="BN74" s="227"/>
      <c r="BO74" s="227"/>
      <c r="BP74" s="227"/>
      <c r="BQ74" s="224">
        <v>68</v>
      </c>
      <c r="BR74" s="229"/>
      <c r="BS74" s="928"/>
      <c r="BT74" s="929"/>
      <c r="BU74" s="929"/>
      <c r="BV74" s="929"/>
      <c r="BW74" s="929"/>
      <c r="BX74" s="929"/>
      <c r="BY74" s="929"/>
      <c r="BZ74" s="929"/>
      <c r="CA74" s="929"/>
      <c r="CB74" s="929"/>
      <c r="CC74" s="929"/>
      <c r="CD74" s="929"/>
      <c r="CE74" s="929"/>
      <c r="CF74" s="929"/>
      <c r="CG74" s="938"/>
      <c r="CH74" s="939"/>
      <c r="CI74" s="940"/>
      <c r="CJ74" s="940"/>
      <c r="CK74" s="940"/>
      <c r="CL74" s="941"/>
      <c r="CM74" s="939"/>
      <c r="CN74" s="940"/>
      <c r="CO74" s="940"/>
      <c r="CP74" s="940"/>
      <c r="CQ74" s="941"/>
      <c r="CR74" s="939"/>
      <c r="CS74" s="940"/>
      <c r="CT74" s="940"/>
      <c r="CU74" s="940"/>
      <c r="CV74" s="941"/>
      <c r="CW74" s="939"/>
      <c r="CX74" s="940"/>
      <c r="CY74" s="940"/>
      <c r="CZ74" s="940"/>
      <c r="DA74" s="941"/>
      <c r="DB74" s="939"/>
      <c r="DC74" s="940"/>
      <c r="DD74" s="940"/>
      <c r="DE74" s="940"/>
      <c r="DF74" s="941"/>
      <c r="DG74" s="939"/>
      <c r="DH74" s="940"/>
      <c r="DI74" s="940"/>
      <c r="DJ74" s="940"/>
      <c r="DK74" s="941"/>
      <c r="DL74" s="939"/>
      <c r="DM74" s="940"/>
      <c r="DN74" s="940"/>
      <c r="DO74" s="940"/>
      <c r="DP74" s="941"/>
      <c r="DQ74" s="939"/>
      <c r="DR74" s="940"/>
      <c r="DS74" s="940"/>
      <c r="DT74" s="940"/>
      <c r="DU74" s="941"/>
      <c r="DV74" s="928"/>
      <c r="DW74" s="929"/>
      <c r="DX74" s="929"/>
      <c r="DY74" s="929"/>
      <c r="DZ74" s="930"/>
      <c r="EA74" s="216"/>
    </row>
    <row r="75" spans="1:131" ht="26.25" customHeight="1" x14ac:dyDescent="0.2">
      <c r="A75" s="224">
        <v>8</v>
      </c>
      <c r="B75" s="957" t="s">
        <v>618</v>
      </c>
      <c r="C75" s="958"/>
      <c r="D75" s="958"/>
      <c r="E75" s="958"/>
      <c r="F75" s="958"/>
      <c r="G75" s="958"/>
      <c r="H75" s="958"/>
      <c r="I75" s="958"/>
      <c r="J75" s="958"/>
      <c r="K75" s="958"/>
      <c r="L75" s="958"/>
      <c r="M75" s="958"/>
      <c r="N75" s="958"/>
      <c r="O75" s="958"/>
      <c r="P75" s="959"/>
      <c r="Q75" s="961">
        <v>139</v>
      </c>
      <c r="R75" s="962"/>
      <c r="S75" s="962"/>
      <c r="T75" s="962"/>
      <c r="U75" s="963"/>
      <c r="V75" s="964">
        <v>90</v>
      </c>
      <c r="W75" s="962"/>
      <c r="X75" s="962"/>
      <c r="Y75" s="962"/>
      <c r="Z75" s="963"/>
      <c r="AA75" s="964">
        <v>49</v>
      </c>
      <c r="AB75" s="962"/>
      <c r="AC75" s="962"/>
      <c r="AD75" s="962"/>
      <c r="AE75" s="963"/>
      <c r="AF75" s="964">
        <v>49</v>
      </c>
      <c r="AG75" s="962"/>
      <c r="AH75" s="962"/>
      <c r="AI75" s="962"/>
      <c r="AJ75" s="963"/>
      <c r="AK75" s="964" t="s">
        <v>546</v>
      </c>
      <c r="AL75" s="962"/>
      <c r="AM75" s="962"/>
      <c r="AN75" s="962"/>
      <c r="AO75" s="963"/>
      <c r="AP75" s="964" t="s">
        <v>546</v>
      </c>
      <c r="AQ75" s="962"/>
      <c r="AR75" s="962"/>
      <c r="AS75" s="962"/>
      <c r="AT75" s="963"/>
      <c r="AU75" s="964" t="s">
        <v>546</v>
      </c>
      <c r="AV75" s="962"/>
      <c r="AW75" s="962"/>
      <c r="AX75" s="962"/>
      <c r="AY75" s="963"/>
      <c r="AZ75" s="955"/>
      <c r="BA75" s="955"/>
      <c r="BB75" s="955"/>
      <c r="BC75" s="955"/>
      <c r="BD75" s="956"/>
      <c r="BE75" s="227"/>
      <c r="BF75" s="227"/>
      <c r="BG75" s="227"/>
      <c r="BH75" s="227"/>
      <c r="BI75" s="227"/>
      <c r="BJ75" s="227"/>
      <c r="BK75" s="227"/>
      <c r="BL75" s="227"/>
      <c r="BM75" s="227"/>
      <c r="BN75" s="227"/>
      <c r="BO75" s="227"/>
      <c r="BP75" s="227"/>
      <c r="BQ75" s="224">
        <v>69</v>
      </c>
      <c r="BR75" s="229"/>
      <c r="BS75" s="928"/>
      <c r="BT75" s="929"/>
      <c r="BU75" s="929"/>
      <c r="BV75" s="929"/>
      <c r="BW75" s="929"/>
      <c r="BX75" s="929"/>
      <c r="BY75" s="929"/>
      <c r="BZ75" s="929"/>
      <c r="CA75" s="929"/>
      <c r="CB75" s="929"/>
      <c r="CC75" s="929"/>
      <c r="CD75" s="929"/>
      <c r="CE75" s="929"/>
      <c r="CF75" s="929"/>
      <c r="CG75" s="938"/>
      <c r="CH75" s="939"/>
      <c r="CI75" s="940"/>
      <c r="CJ75" s="940"/>
      <c r="CK75" s="940"/>
      <c r="CL75" s="941"/>
      <c r="CM75" s="939"/>
      <c r="CN75" s="940"/>
      <c r="CO75" s="940"/>
      <c r="CP75" s="940"/>
      <c r="CQ75" s="941"/>
      <c r="CR75" s="939"/>
      <c r="CS75" s="940"/>
      <c r="CT75" s="940"/>
      <c r="CU75" s="940"/>
      <c r="CV75" s="941"/>
      <c r="CW75" s="939"/>
      <c r="CX75" s="940"/>
      <c r="CY75" s="940"/>
      <c r="CZ75" s="940"/>
      <c r="DA75" s="941"/>
      <c r="DB75" s="939"/>
      <c r="DC75" s="940"/>
      <c r="DD75" s="940"/>
      <c r="DE75" s="940"/>
      <c r="DF75" s="941"/>
      <c r="DG75" s="939"/>
      <c r="DH75" s="940"/>
      <c r="DI75" s="940"/>
      <c r="DJ75" s="940"/>
      <c r="DK75" s="941"/>
      <c r="DL75" s="939"/>
      <c r="DM75" s="940"/>
      <c r="DN75" s="940"/>
      <c r="DO75" s="940"/>
      <c r="DP75" s="941"/>
      <c r="DQ75" s="939"/>
      <c r="DR75" s="940"/>
      <c r="DS75" s="940"/>
      <c r="DT75" s="940"/>
      <c r="DU75" s="941"/>
      <c r="DV75" s="928"/>
      <c r="DW75" s="929"/>
      <c r="DX75" s="929"/>
      <c r="DY75" s="929"/>
      <c r="DZ75" s="930"/>
      <c r="EA75" s="216"/>
    </row>
    <row r="76" spans="1:131" ht="26.25" customHeight="1" x14ac:dyDescent="0.2">
      <c r="A76" s="224">
        <v>9</v>
      </c>
      <c r="B76" s="957" t="s">
        <v>619</v>
      </c>
      <c r="C76" s="958"/>
      <c r="D76" s="958"/>
      <c r="E76" s="958"/>
      <c r="F76" s="958"/>
      <c r="G76" s="958"/>
      <c r="H76" s="958"/>
      <c r="I76" s="958"/>
      <c r="J76" s="958"/>
      <c r="K76" s="958"/>
      <c r="L76" s="958"/>
      <c r="M76" s="958"/>
      <c r="N76" s="958"/>
      <c r="O76" s="958"/>
      <c r="P76" s="959"/>
      <c r="Q76" s="961">
        <v>1104</v>
      </c>
      <c r="R76" s="962"/>
      <c r="S76" s="962"/>
      <c r="T76" s="962"/>
      <c r="U76" s="963"/>
      <c r="V76" s="964">
        <v>1050</v>
      </c>
      <c r="W76" s="962"/>
      <c r="X76" s="962"/>
      <c r="Y76" s="962"/>
      <c r="Z76" s="963"/>
      <c r="AA76" s="964">
        <v>54</v>
      </c>
      <c r="AB76" s="962"/>
      <c r="AC76" s="962"/>
      <c r="AD76" s="962"/>
      <c r="AE76" s="963"/>
      <c r="AF76" s="964">
        <v>22</v>
      </c>
      <c r="AG76" s="962"/>
      <c r="AH76" s="962"/>
      <c r="AI76" s="962"/>
      <c r="AJ76" s="963"/>
      <c r="AK76" s="964" t="s">
        <v>546</v>
      </c>
      <c r="AL76" s="962"/>
      <c r="AM76" s="962"/>
      <c r="AN76" s="962"/>
      <c r="AO76" s="963"/>
      <c r="AP76" s="964">
        <v>149</v>
      </c>
      <c r="AQ76" s="962"/>
      <c r="AR76" s="962"/>
      <c r="AS76" s="962"/>
      <c r="AT76" s="963"/>
      <c r="AU76" s="964">
        <v>58</v>
      </c>
      <c r="AV76" s="962"/>
      <c r="AW76" s="962"/>
      <c r="AX76" s="962"/>
      <c r="AY76" s="963"/>
      <c r="AZ76" s="955"/>
      <c r="BA76" s="955"/>
      <c r="BB76" s="955"/>
      <c r="BC76" s="955"/>
      <c r="BD76" s="956"/>
      <c r="BE76" s="227"/>
      <c r="BF76" s="227"/>
      <c r="BG76" s="227"/>
      <c r="BH76" s="227"/>
      <c r="BI76" s="227"/>
      <c r="BJ76" s="227"/>
      <c r="BK76" s="227"/>
      <c r="BL76" s="227"/>
      <c r="BM76" s="227"/>
      <c r="BN76" s="227"/>
      <c r="BO76" s="227"/>
      <c r="BP76" s="227"/>
      <c r="BQ76" s="224">
        <v>70</v>
      </c>
      <c r="BR76" s="229"/>
      <c r="BS76" s="928"/>
      <c r="BT76" s="929"/>
      <c r="BU76" s="929"/>
      <c r="BV76" s="929"/>
      <c r="BW76" s="929"/>
      <c r="BX76" s="929"/>
      <c r="BY76" s="929"/>
      <c r="BZ76" s="929"/>
      <c r="CA76" s="929"/>
      <c r="CB76" s="929"/>
      <c r="CC76" s="929"/>
      <c r="CD76" s="929"/>
      <c r="CE76" s="929"/>
      <c r="CF76" s="929"/>
      <c r="CG76" s="938"/>
      <c r="CH76" s="939"/>
      <c r="CI76" s="940"/>
      <c r="CJ76" s="940"/>
      <c r="CK76" s="940"/>
      <c r="CL76" s="941"/>
      <c r="CM76" s="939"/>
      <c r="CN76" s="940"/>
      <c r="CO76" s="940"/>
      <c r="CP76" s="940"/>
      <c r="CQ76" s="941"/>
      <c r="CR76" s="939"/>
      <c r="CS76" s="940"/>
      <c r="CT76" s="940"/>
      <c r="CU76" s="940"/>
      <c r="CV76" s="941"/>
      <c r="CW76" s="939"/>
      <c r="CX76" s="940"/>
      <c r="CY76" s="940"/>
      <c r="CZ76" s="940"/>
      <c r="DA76" s="941"/>
      <c r="DB76" s="939"/>
      <c r="DC76" s="940"/>
      <c r="DD76" s="940"/>
      <c r="DE76" s="940"/>
      <c r="DF76" s="941"/>
      <c r="DG76" s="939"/>
      <c r="DH76" s="940"/>
      <c r="DI76" s="940"/>
      <c r="DJ76" s="940"/>
      <c r="DK76" s="941"/>
      <c r="DL76" s="939"/>
      <c r="DM76" s="940"/>
      <c r="DN76" s="940"/>
      <c r="DO76" s="940"/>
      <c r="DP76" s="941"/>
      <c r="DQ76" s="939"/>
      <c r="DR76" s="940"/>
      <c r="DS76" s="940"/>
      <c r="DT76" s="940"/>
      <c r="DU76" s="941"/>
      <c r="DV76" s="928"/>
      <c r="DW76" s="929"/>
      <c r="DX76" s="929"/>
      <c r="DY76" s="929"/>
      <c r="DZ76" s="930"/>
      <c r="EA76" s="216"/>
    </row>
    <row r="77" spans="1:131" ht="26.25" customHeight="1" x14ac:dyDescent="0.2">
      <c r="A77" s="224">
        <v>10</v>
      </c>
      <c r="B77" s="957" t="s">
        <v>620</v>
      </c>
      <c r="C77" s="958"/>
      <c r="D77" s="958"/>
      <c r="E77" s="958"/>
      <c r="F77" s="958"/>
      <c r="G77" s="958"/>
      <c r="H77" s="958"/>
      <c r="I77" s="958"/>
      <c r="J77" s="958"/>
      <c r="K77" s="958"/>
      <c r="L77" s="958"/>
      <c r="M77" s="958"/>
      <c r="N77" s="958"/>
      <c r="O77" s="958"/>
      <c r="P77" s="959"/>
      <c r="Q77" s="961">
        <v>5991</v>
      </c>
      <c r="R77" s="962"/>
      <c r="S77" s="962"/>
      <c r="T77" s="962"/>
      <c r="U77" s="963"/>
      <c r="V77" s="964">
        <v>5667</v>
      </c>
      <c r="W77" s="962"/>
      <c r="X77" s="962"/>
      <c r="Y77" s="962"/>
      <c r="Z77" s="963"/>
      <c r="AA77" s="964">
        <v>324</v>
      </c>
      <c r="AB77" s="962"/>
      <c r="AC77" s="962"/>
      <c r="AD77" s="962"/>
      <c r="AE77" s="963"/>
      <c r="AF77" s="964">
        <v>6100</v>
      </c>
      <c r="AG77" s="962"/>
      <c r="AH77" s="962"/>
      <c r="AI77" s="962"/>
      <c r="AJ77" s="963"/>
      <c r="AK77" s="964" t="s">
        <v>546</v>
      </c>
      <c r="AL77" s="962"/>
      <c r="AM77" s="962"/>
      <c r="AN77" s="962"/>
      <c r="AO77" s="963"/>
      <c r="AP77" s="964">
        <v>4234</v>
      </c>
      <c r="AQ77" s="962"/>
      <c r="AR77" s="962"/>
      <c r="AS77" s="962"/>
      <c r="AT77" s="963"/>
      <c r="AU77" s="964" t="s">
        <v>546</v>
      </c>
      <c r="AV77" s="962"/>
      <c r="AW77" s="962"/>
      <c r="AX77" s="962"/>
      <c r="AY77" s="963"/>
      <c r="AZ77" s="955"/>
      <c r="BA77" s="955"/>
      <c r="BB77" s="955"/>
      <c r="BC77" s="955"/>
      <c r="BD77" s="956"/>
      <c r="BE77" s="227"/>
      <c r="BF77" s="227"/>
      <c r="BG77" s="227"/>
      <c r="BH77" s="227"/>
      <c r="BI77" s="227"/>
      <c r="BJ77" s="227"/>
      <c r="BK77" s="227"/>
      <c r="BL77" s="227"/>
      <c r="BM77" s="227"/>
      <c r="BN77" s="227"/>
      <c r="BO77" s="227"/>
      <c r="BP77" s="227"/>
      <c r="BQ77" s="224">
        <v>71</v>
      </c>
      <c r="BR77" s="229"/>
      <c r="BS77" s="928"/>
      <c r="BT77" s="929"/>
      <c r="BU77" s="929"/>
      <c r="BV77" s="929"/>
      <c r="BW77" s="929"/>
      <c r="BX77" s="929"/>
      <c r="BY77" s="929"/>
      <c r="BZ77" s="929"/>
      <c r="CA77" s="929"/>
      <c r="CB77" s="929"/>
      <c r="CC77" s="929"/>
      <c r="CD77" s="929"/>
      <c r="CE77" s="929"/>
      <c r="CF77" s="929"/>
      <c r="CG77" s="938"/>
      <c r="CH77" s="939"/>
      <c r="CI77" s="940"/>
      <c r="CJ77" s="940"/>
      <c r="CK77" s="940"/>
      <c r="CL77" s="941"/>
      <c r="CM77" s="939"/>
      <c r="CN77" s="940"/>
      <c r="CO77" s="940"/>
      <c r="CP77" s="940"/>
      <c r="CQ77" s="941"/>
      <c r="CR77" s="939"/>
      <c r="CS77" s="940"/>
      <c r="CT77" s="940"/>
      <c r="CU77" s="940"/>
      <c r="CV77" s="941"/>
      <c r="CW77" s="939"/>
      <c r="CX77" s="940"/>
      <c r="CY77" s="940"/>
      <c r="CZ77" s="940"/>
      <c r="DA77" s="941"/>
      <c r="DB77" s="939"/>
      <c r="DC77" s="940"/>
      <c r="DD77" s="940"/>
      <c r="DE77" s="940"/>
      <c r="DF77" s="941"/>
      <c r="DG77" s="939"/>
      <c r="DH77" s="940"/>
      <c r="DI77" s="940"/>
      <c r="DJ77" s="940"/>
      <c r="DK77" s="941"/>
      <c r="DL77" s="939"/>
      <c r="DM77" s="940"/>
      <c r="DN77" s="940"/>
      <c r="DO77" s="940"/>
      <c r="DP77" s="941"/>
      <c r="DQ77" s="939"/>
      <c r="DR77" s="940"/>
      <c r="DS77" s="940"/>
      <c r="DT77" s="940"/>
      <c r="DU77" s="941"/>
      <c r="DV77" s="928"/>
      <c r="DW77" s="929"/>
      <c r="DX77" s="929"/>
      <c r="DY77" s="929"/>
      <c r="DZ77" s="930"/>
      <c r="EA77" s="216"/>
    </row>
    <row r="78" spans="1:131" ht="26.25" customHeight="1" x14ac:dyDescent="0.2">
      <c r="A78" s="224">
        <v>11</v>
      </c>
      <c r="B78" s="957" t="s">
        <v>621</v>
      </c>
      <c r="C78" s="958"/>
      <c r="D78" s="958"/>
      <c r="E78" s="958"/>
      <c r="F78" s="958"/>
      <c r="G78" s="958"/>
      <c r="H78" s="958"/>
      <c r="I78" s="958"/>
      <c r="J78" s="958"/>
      <c r="K78" s="958"/>
      <c r="L78" s="958"/>
      <c r="M78" s="958"/>
      <c r="N78" s="958"/>
      <c r="O78" s="958"/>
      <c r="P78" s="959"/>
      <c r="Q78" s="960">
        <v>4876</v>
      </c>
      <c r="R78" s="954"/>
      <c r="S78" s="954"/>
      <c r="T78" s="954"/>
      <c r="U78" s="954"/>
      <c r="V78" s="954">
        <v>4568</v>
      </c>
      <c r="W78" s="954"/>
      <c r="X78" s="954"/>
      <c r="Y78" s="954"/>
      <c r="Z78" s="954"/>
      <c r="AA78" s="954">
        <v>308</v>
      </c>
      <c r="AB78" s="954"/>
      <c r="AC78" s="954"/>
      <c r="AD78" s="954"/>
      <c r="AE78" s="954"/>
      <c r="AF78" s="954">
        <v>4392</v>
      </c>
      <c r="AG78" s="954"/>
      <c r="AH78" s="954"/>
      <c r="AI78" s="954"/>
      <c r="AJ78" s="954"/>
      <c r="AK78" s="954" t="s">
        <v>546</v>
      </c>
      <c r="AL78" s="954"/>
      <c r="AM78" s="954"/>
      <c r="AN78" s="954"/>
      <c r="AO78" s="954"/>
      <c r="AP78" s="954">
        <v>1442</v>
      </c>
      <c r="AQ78" s="954"/>
      <c r="AR78" s="954"/>
      <c r="AS78" s="954"/>
      <c r="AT78" s="954"/>
      <c r="AU78" s="954" t="s">
        <v>546</v>
      </c>
      <c r="AV78" s="954"/>
      <c r="AW78" s="954"/>
      <c r="AX78" s="954"/>
      <c r="AY78" s="954"/>
      <c r="AZ78" s="955"/>
      <c r="BA78" s="955"/>
      <c r="BB78" s="955"/>
      <c r="BC78" s="955"/>
      <c r="BD78" s="956"/>
      <c r="BE78" s="227"/>
      <c r="BF78" s="227"/>
      <c r="BG78" s="227"/>
      <c r="BH78" s="227"/>
      <c r="BI78" s="227"/>
      <c r="BJ78" s="216"/>
      <c r="BK78" s="216"/>
      <c r="BL78" s="216"/>
      <c r="BM78" s="216"/>
      <c r="BN78" s="216"/>
      <c r="BO78" s="227"/>
      <c r="BP78" s="227"/>
      <c r="BQ78" s="224">
        <v>72</v>
      </c>
      <c r="BR78" s="229"/>
      <c r="BS78" s="928"/>
      <c r="BT78" s="929"/>
      <c r="BU78" s="929"/>
      <c r="BV78" s="929"/>
      <c r="BW78" s="929"/>
      <c r="BX78" s="929"/>
      <c r="BY78" s="929"/>
      <c r="BZ78" s="929"/>
      <c r="CA78" s="929"/>
      <c r="CB78" s="929"/>
      <c r="CC78" s="929"/>
      <c r="CD78" s="929"/>
      <c r="CE78" s="929"/>
      <c r="CF78" s="929"/>
      <c r="CG78" s="938"/>
      <c r="CH78" s="939"/>
      <c r="CI78" s="940"/>
      <c r="CJ78" s="940"/>
      <c r="CK78" s="940"/>
      <c r="CL78" s="941"/>
      <c r="CM78" s="939"/>
      <c r="CN78" s="940"/>
      <c r="CO78" s="940"/>
      <c r="CP78" s="940"/>
      <c r="CQ78" s="941"/>
      <c r="CR78" s="939"/>
      <c r="CS78" s="940"/>
      <c r="CT78" s="940"/>
      <c r="CU78" s="940"/>
      <c r="CV78" s="941"/>
      <c r="CW78" s="939"/>
      <c r="CX78" s="940"/>
      <c r="CY78" s="940"/>
      <c r="CZ78" s="940"/>
      <c r="DA78" s="941"/>
      <c r="DB78" s="939"/>
      <c r="DC78" s="940"/>
      <c r="DD78" s="940"/>
      <c r="DE78" s="940"/>
      <c r="DF78" s="941"/>
      <c r="DG78" s="939"/>
      <c r="DH78" s="940"/>
      <c r="DI78" s="940"/>
      <c r="DJ78" s="940"/>
      <c r="DK78" s="941"/>
      <c r="DL78" s="939"/>
      <c r="DM78" s="940"/>
      <c r="DN78" s="940"/>
      <c r="DO78" s="940"/>
      <c r="DP78" s="941"/>
      <c r="DQ78" s="939"/>
      <c r="DR78" s="940"/>
      <c r="DS78" s="940"/>
      <c r="DT78" s="940"/>
      <c r="DU78" s="941"/>
      <c r="DV78" s="928"/>
      <c r="DW78" s="929"/>
      <c r="DX78" s="929"/>
      <c r="DY78" s="929"/>
      <c r="DZ78" s="930"/>
      <c r="EA78" s="216"/>
    </row>
    <row r="79" spans="1:131" ht="26.25" customHeight="1" x14ac:dyDescent="0.2">
      <c r="A79" s="224">
        <v>12</v>
      </c>
      <c r="B79" s="957" t="s">
        <v>624</v>
      </c>
      <c r="C79" s="958"/>
      <c r="D79" s="958"/>
      <c r="E79" s="958"/>
      <c r="F79" s="958"/>
      <c r="G79" s="958"/>
      <c r="H79" s="958"/>
      <c r="I79" s="958"/>
      <c r="J79" s="958"/>
      <c r="K79" s="958"/>
      <c r="L79" s="958"/>
      <c r="M79" s="958"/>
      <c r="N79" s="958"/>
      <c r="O79" s="958"/>
      <c r="P79" s="959"/>
      <c r="Q79" s="960">
        <v>1288</v>
      </c>
      <c r="R79" s="954"/>
      <c r="S79" s="954"/>
      <c r="T79" s="954"/>
      <c r="U79" s="954"/>
      <c r="V79" s="954">
        <v>1149</v>
      </c>
      <c r="W79" s="954"/>
      <c r="X79" s="954"/>
      <c r="Y79" s="954"/>
      <c r="Z79" s="954"/>
      <c r="AA79" s="954">
        <v>139</v>
      </c>
      <c r="AB79" s="954"/>
      <c r="AC79" s="954"/>
      <c r="AD79" s="954"/>
      <c r="AE79" s="954"/>
      <c r="AF79" s="954">
        <v>1755</v>
      </c>
      <c r="AG79" s="954"/>
      <c r="AH79" s="954"/>
      <c r="AI79" s="954"/>
      <c r="AJ79" s="954"/>
      <c r="AK79" s="954">
        <v>12</v>
      </c>
      <c r="AL79" s="954"/>
      <c r="AM79" s="954"/>
      <c r="AN79" s="954"/>
      <c r="AO79" s="954"/>
      <c r="AP79" s="954">
        <v>991</v>
      </c>
      <c r="AQ79" s="954"/>
      <c r="AR79" s="954"/>
      <c r="AS79" s="954"/>
      <c r="AT79" s="954"/>
      <c r="AU79" s="954" t="s">
        <v>546</v>
      </c>
      <c r="AV79" s="954"/>
      <c r="AW79" s="954"/>
      <c r="AX79" s="954"/>
      <c r="AY79" s="954"/>
      <c r="AZ79" s="955"/>
      <c r="BA79" s="955"/>
      <c r="BB79" s="955"/>
      <c r="BC79" s="955"/>
      <c r="BD79" s="956"/>
      <c r="BE79" s="227"/>
      <c r="BF79" s="227"/>
      <c r="BG79" s="227"/>
      <c r="BH79" s="227"/>
      <c r="BI79" s="227"/>
      <c r="BJ79" s="216"/>
      <c r="BK79" s="216"/>
      <c r="BL79" s="216"/>
      <c r="BM79" s="216"/>
      <c r="BN79" s="216"/>
      <c r="BO79" s="227"/>
      <c r="BP79" s="227"/>
      <c r="BQ79" s="224">
        <v>73</v>
      </c>
      <c r="BR79" s="229"/>
      <c r="BS79" s="928"/>
      <c r="BT79" s="929"/>
      <c r="BU79" s="929"/>
      <c r="BV79" s="929"/>
      <c r="BW79" s="929"/>
      <c r="BX79" s="929"/>
      <c r="BY79" s="929"/>
      <c r="BZ79" s="929"/>
      <c r="CA79" s="929"/>
      <c r="CB79" s="929"/>
      <c r="CC79" s="929"/>
      <c r="CD79" s="929"/>
      <c r="CE79" s="929"/>
      <c r="CF79" s="929"/>
      <c r="CG79" s="938"/>
      <c r="CH79" s="939"/>
      <c r="CI79" s="940"/>
      <c r="CJ79" s="940"/>
      <c r="CK79" s="940"/>
      <c r="CL79" s="941"/>
      <c r="CM79" s="939"/>
      <c r="CN79" s="940"/>
      <c r="CO79" s="940"/>
      <c r="CP79" s="940"/>
      <c r="CQ79" s="941"/>
      <c r="CR79" s="939"/>
      <c r="CS79" s="940"/>
      <c r="CT79" s="940"/>
      <c r="CU79" s="940"/>
      <c r="CV79" s="941"/>
      <c r="CW79" s="939"/>
      <c r="CX79" s="940"/>
      <c r="CY79" s="940"/>
      <c r="CZ79" s="940"/>
      <c r="DA79" s="941"/>
      <c r="DB79" s="939"/>
      <c r="DC79" s="940"/>
      <c r="DD79" s="940"/>
      <c r="DE79" s="940"/>
      <c r="DF79" s="941"/>
      <c r="DG79" s="939"/>
      <c r="DH79" s="940"/>
      <c r="DI79" s="940"/>
      <c r="DJ79" s="940"/>
      <c r="DK79" s="941"/>
      <c r="DL79" s="939"/>
      <c r="DM79" s="940"/>
      <c r="DN79" s="940"/>
      <c r="DO79" s="940"/>
      <c r="DP79" s="941"/>
      <c r="DQ79" s="939"/>
      <c r="DR79" s="940"/>
      <c r="DS79" s="940"/>
      <c r="DT79" s="940"/>
      <c r="DU79" s="941"/>
      <c r="DV79" s="928"/>
      <c r="DW79" s="929"/>
      <c r="DX79" s="929"/>
      <c r="DY79" s="929"/>
      <c r="DZ79" s="930"/>
      <c r="EA79" s="216"/>
    </row>
    <row r="80" spans="1:131" ht="26.25" customHeight="1" x14ac:dyDescent="0.2">
      <c r="A80" s="224">
        <v>13</v>
      </c>
      <c r="B80" s="957" t="s">
        <v>622</v>
      </c>
      <c r="C80" s="958"/>
      <c r="D80" s="958"/>
      <c r="E80" s="958"/>
      <c r="F80" s="958"/>
      <c r="G80" s="958"/>
      <c r="H80" s="958"/>
      <c r="I80" s="958"/>
      <c r="J80" s="958"/>
      <c r="K80" s="958"/>
      <c r="L80" s="958"/>
      <c r="M80" s="958"/>
      <c r="N80" s="958"/>
      <c r="O80" s="958"/>
      <c r="P80" s="959"/>
      <c r="Q80" s="960">
        <v>2584</v>
      </c>
      <c r="R80" s="954"/>
      <c r="S80" s="954"/>
      <c r="T80" s="954"/>
      <c r="U80" s="954"/>
      <c r="V80" s="954">
        <v>2324</v>
      </c>
      <c r="W80" s="954"/>
      <c r="X80" s="954"/>
      <c r="Y80" s="954"/>
      <c r="Z80" s="954"/>
      <c r="AA80" s="954">
        <v>261</v>
      </c>
      <c r="AB80" s="954"/>
      <c r="AC80" s="954"/>
      <c r="AD80" s="954"/>
      <c r="AE80" s="954"/>
      <c r="AF80" s="954">
        <v>261</v>
      </c>
      <c r="AG80" s="954"/>
      <c r="AH80" s="954"/>
      <c r="AI80" s="954"/>
      <c r="AJ80" s="954"/>
      <c r="AK80" s="954">
        <v>168</v>
      </c>
      <c r="AL80" s="954"/>
      <c r="AM80" s="954"/>
      <c r="AN80" s="954"/>
      <c r="AO80" s="954"/>
      <c r="AP80" s="954" t="s">
        <v>546</v>
      </c>
      <c r="AQ80" s="954"/>
      <c r="AR80" s="954"/>
      <c r="AS80" s="954"/>
      <c r="AT80" s="954"/>
      <c r="AU80" s="954" t="s">
        <v>546</v>
      </c>
      <c r="AV80" s="954"/>
      <c r="AW80" s="954"/>
      <c r="AX80" s="954"/>
      <c r="AY80" s="954"/>
      <c r="AZ80" s="955"/>
      <c r="BA80" s="955"/>
      <c r="BB80" s="955"/>
      <c r="BC80" s="955"/>
      <c r="BD80" s="956"/>
      <c r="BE80" s="227"/>
      <c r="BF80" s="227"/>
      <c r="BG80" s="227"/>
      <c r="BH80" s="227"/>
      <c r="BI80" s="227"/>
      <c r="BJ80" s="227"/>
      <c r="BK80" s="227"/>
      <c r="BL80" s="227"/>
      <c r="BM80" s="227"/>
      <c r="BN80" s="227"/>
      <c r="BO80" s="227"/>
      <c r="BP80" s="227"/>
      <c r="BQ80" s="224">
        <v>74</v>
      </c>
      <c r="BR80" s="229"/>
      <c r="BS80" s="928"/>
      <c r="BT80" s="929"/>
      <c r="BU80" s="929"/>
      <c r="BV80" s="929"/>
      <c r="BW80" s="929"/>
      <c r="BX80" s="929"/>
      <c r="BY80" s="929"/>
      <c r="BZ80" s="929"/>
      <c r="CA80" s="929"/>
      <c r="CB80" s="929"/>
      <c r="CC80" s="929"/>
      <c r="CD80" s="929"/>
      <c r="CE80" s="929"/>
      <c r="CF80" s="929"/>
      <c r="CG80" s="938"/>
      <c r="CH80" s="939"/>
      <c r="CI80" s="940"/>
      <c r="CJ80" s="940"/>
      <c r="CK80" s="940"/>
      <c r="CL80" s="941"/>
      <c r="CM80" s="939"/>
      <c r="CN80" s="940"/>
      <c r="CO80" s="940"/>
      <c r="CP80" s="940"/>
      <c r="CQ80" s="941"/>
      <c r="CR80" s="939"/>
      <c r="CS80" s="940"/>
      <c r="CT80" s="940"/>
      <c r="CU80" s="940"/>
      <c r="CV80" s="941"/>
      <c r="CW80" s="939"/>
      <c r="CX80" s="940"/>
      <c r="CY80" s="940"/>
      <c r="CZ80" s="940"/>
      <c r="DA80" s="941"/>
      <c r="DB80" s="939"/>
      <c r="DC80" s="940"/>
      <c r="DD80" s="940"/>
      <c r="DE80" s="940"/>
      <c r="DF80" s="941"/>
      <c r="DG80" s="939"/>
      <c r="DH80" s="940"/>
      <c r="DI80" s="940"/>
      <c r="DJ80" s="940"/>
      <c r="DK80" s="941"/>
      <c r="DL80" s="939"/>
      <c r="DM80" s="940"/>
      <c r="DN80" s="940"/>
      <c r="DO80" s="940"/>
      <c r="DP80" s="941"/>
      <c r="DQ80" s="939"/>
      <c r="DR80" s="940"/>
      <c r="DS80" s="940"/>
      <c r="DT80" s="940"/>
      <c r="DU80" s="941"/>
      <c r="DV80" s="928"/>
      <c r="DW80" s="929"/>
      <c r="DX80" s="929"/>
      <c r="DY80" s="929"/>
      <c r="DZ80" s="930"/>
      <c r="EA80" s="216"/>
    </row>
    <row r="81" spans="1:131" ht="26.25" customHeight="1" x14ac:dyDescent="0.2">
      <c r="A81" s="224">
        <v>14</v>
      </c>
      <c r="B81" s="957" t="s">
        <v>623</v>
      </c>
      <c r="C81" s="958"/>
      <c r="D81" s="958"/>
      <c r="E81" s="958"/>
      <c r="F81" s="958"/>
      <c r="G81" s="958"/>
      <c r="H81" s="958"/>
      <c r="I81" s="958"/>
      <c r="J81" s="958"/>
      <c r="K81" s="958"/>
      <c r="L81" s="958"/>
      <c r="M81" s="958"/>
      <c r="N81" s="958"/>
      <c r="O81" s="958"/>
      <c r="P81" s="959"/>
      <c r="Q81" s="960">
        <v>698021</v>
      </c>
      <c r="R81" s="954"/>
      <c r="S81" s="954"/>
      <c r="T81" s="954"/>
      <c r="U81" s="954"/>
      <c r="V81" s="954">
        <v>682226</v>
      </c>
      <c r="W81" s="954"/>
      <c r="X81" s="954"/>
      <c r="Y81" s="954"/>
      <c r="Z81" s="954"/>
      <c r="AA81" s="954">
        <v>15795</v>
      </c>
      <c r="AB81" s="954"/>
      <c r="AC81" s="954"/>
      <c r="AD81" s="954"/>
      <c r="AE81" s="954"/>
      <c r="AF81" s="954">
        <v>15795</v>
      </c>
      <c r="AG81" s="954"/>
      <c r="AH81" s="954"/>
      <c r="AI81" s="954"/>
      <c r="AJ81" s="954"/>
      <c r="AK81" s="954">
        <v>3838</v>
      </c>
      <c r="AL81" s="954"/>
      <c r="AM81" s="954"/>
      <c r="AN81" s="954"/>
      <c r="AO81" s="954"/>
      <c r="AP81" s="954" t="s">
        <v>546</v>
      </c>
      <c r="AQ81" s="954"/>
      <c r="AR81" s="954"/>
      <c r="AS81" s="954"/>
      <c r="AT81" s="954"/>
      <c r="AU81" s="954" t="s">
        <v>546</v>
      </c>
      <c r="AV81" s="954"/>
      <c r="AW81" s="954"/>
      <c r="AX81" s="954"/>
      <c r="AY81" s="954"/>
      <c r="AZ81" s="955"/>
      <c r="BA81" s="955"/>
      <c r="BB81" s="955"/>
      <c r="BC81" s="955"/>
      <c r="BD81" s="956"/>
      <c r="BE81" s="227"/>
      <c r="BF81" s="227"/>
      <c r="BG81" s="227"/>
      <c r="BH81" s="227"/>
      <c r="BI81" s="227"/>
      <c r="BJ81" s="227"/>
      <c r="BK81" s="227"/>
      <c r="BL81" s="227"/>
      <c r="BM81" s="227"/>
      <c r="BN81" s="227"/>
      <c r="BO81" s="227"/>
      <c r="BP81" s="227"/>
      <c r="BQ81" s="224">
        <v>75</v>
      </c>
      <c r="BR81" s="229"/>
      <c r="BS81" s="928"/>
      <c r="BT81" s="929"/>
      <c r="BU81" s="929"/>
      <c r="BV81" s="929"/>
      <c r="BW81" s="929"/>
      <c r="BX81" s="929"/>
      <c r="BY81" s="929"/>
      <c r="BZ81" s="929"/>
      <c r="CA81" s="929"/>
      <c r="CB81" s="929"/>
      <c r="CC81" s="929"/>
      <c r="CD81" s="929"/>
      <c r="CE81" s="929"/>
      <c r="CF81" s="929"/>
      <c r="CG81" s="938"/>
      <c r="CH81" s="939"/>
      <c r="CI81" s="940"/>
      <c r="CJ81" s="940"/>
      <c r="CK81" s="940"/>
      <c r="CL81" s="941"/>
      <c r="CM81" s="939"/>
      <c r="CN81" s="940"/>
      <c r="CO81" s="940"/>
      <c r="CP81" s="940"/>
      <c r="CQ81" s="941"/>
      <c r="CR81" s="939"/>
      <c r="CS81" s="940"/>
      <c r="CT81" s="940"/>
      <c r="CU81" s="940"/>
      <c r="CV81" s="941"/>
      <c r="CW81" s="939"/>
      <c r="CX81" s="940"/>
      <c r="CY81" s="940"/>
      <c r="CZ81" s="940"/>
      <c r="DA81" s="941"/>
      <c r="DB81" s="939"/>
      <c r="DC81" s="940"/>
      <c r="DD81" s="940"/>
      <c r="DE81" s="940"/>
      <c r="DF81" s="941"/>
      <c r="DG81" s="939"/>
      <c r="DH81" s="940"/>
      <c r="DI81" s="940"/>
      <c r="DJ81" s="940"/>
      <c r="DK81" s="941"/>
      <c r="DL81" s="939"/>
      <c r="DM81" s="940"/>
      <c r="DN81" s="940"/>
      <c r="DO81" s="940"/>
      <c r="DP81" s="941"/>
      <c r="DQ81" s="939"/>
      <c r="DR81" s="940"/>
      <c r="DS81" s="940"/>
      <c r="DT81" s="940"/>
      <c r="DU81" s="941"/>
      <c r="DV81" s="928"/>
      <c r="DW81" s="929"/>
      <c r="DX81" s="929"/>
      <c r="DY81" s="929"/>
      <c r="DZ81" s="930"/>
      <c r="EA81" s="216"/>
    </row>
    <row r="82" spans="1:131" ht="26.25" customHeight="1" x14ac:dyDescent="0.2">
      <c r="A82" s="224">
        <v>15</v>
      </c>
      <c r="B82" s="957"/>
      <c r="C82" s="958"/>
      <c r="D82" s="958"/>
      <c r="E82" s="958"/>
      <c r="F82" s="958"/>
      <c r="G82" s="958"/>
      <c r="H82" s="958"/>
      <c r="I82" s="958"/>
      <c r="J82" s="958"/>
      <c r="K82" s="958"/>
      <c r="L82" s="958"/>
      <c r="M82" s="958"/>
      <c r="N82" s="958"/>
      <c r="O82" s="958"/>
      <c r="P82" s="959"/>
      <c r="Q82" s="960"/>
      <c r="R82" s="954"/>
      <c r="S82" s="954"/>
      <c r="T82" s="954"/>
      <c r="U82" s="954"/>
      <c r="V82" s="954"/>
      <c r="W82" s="954"/>
      <c r="X82" s="954"/>
      <c r="Y82" s="954"/>
      <c r="Z82" s="954"/>
      <c r="AA82" s="954"/>
      <c r="AB82" s="954"/>
      <c r="AC82" s="954"/>
      <c r="AD82" s="954"/>
      <c r="AE82" s="954"/>
      <c r="AF82" s="954"/>
      <c r="AG82" s="954"/>
      <c r="AH82" s="954"/>
      <c r="AI82" s="954"/>
      <c r="AJ82" s="954"/>
      <c r="AK82" s="954"/>
      <c r="AL82" s="954"/>
      <c r="AM82" s="954"/>
      <c r="AN82" s="954"/>
      <c r="AO82" s="954"/>
      <c r="AP82" s="954"/>
      <c r="AQ82" s="954"/>
      <c r="AR82" s="954"/>
      <c r="AS82" s="954"/>
      <c r="AT82" s="954"/>
      <c r="AU82" s="954"/>
      <c r="AV82" s="954"/>
      <c r="AW82" s="954"/>
      <c r="AX82" s="954"/>
      <c r="AY82" s="954"/>
      <c r="AZ82" s="955"/>
      <c r="BA82" s="955"/>
      <c r="BB82" s="955"/>
      <c r="BC82" s="955"/>
      <c r="BD82" s="956"/>
      <c r="BE82" s="227"/>
      <c r="BF82" s="227"/>
      <c r="BG82" s="227"/>
      <c r="BH82" s="227"/>
      <c r="BI82" s="227"/>
      <c r="BJ82" s="227"/>
      <c r="BK82" s="227"/>
      <c r="BL82" s="227"/>
      <c r="BM82" s="227"/>
      <c r="BN82" s="227"/>
      <c r="BO82" s="227"/>
      <c r="BP82" s="227"/>
      <c r="BQ82" s="224">
        <v>76</v>
      </c>
      <c r="BR82" s="229"/>
      <c r="BS82" s="928"/>
      <c r="BT82" s="929"/>
      <c r="BU82" s="929"/>
      <c r="BV82" s="929"/>
      <c r="BW82" s="929"/>
      <c r="BX82" s="929"/>
      <c r="BY82" s="929"/>
      <c r="BZ82" s="929"/>
      <c r="CA82" s="929"/>
      <c r="CB82" s="929"/>
      <c r="CC82" s="929"/>
      <c r="CD82" s="929"/>
      <c r="CE82" s="929"/>
      <c r="CF82" s="929"/>
      <c r="CG82" s="938"/>
      <c r="CH82" s="939"/>
      <c r="CI82" s="940"/>
      <c r="CJ82" s="940"/>
      <c r="CK82" s="940"/>
      <c r="CL82" s="941"/>
      <c r="CM82" s="939"/>
      <c r="CN82" s="940"/>
      <c r="CO82" s="940"/>
      <c r="CP82" s="940"/>
      <c r="CQ82" s="941"/>
      <c r="CR82" s="939"/>
      <c r="CS82" s="940"/>
      <c r="CT82" s="940"/>
      <c r="CU82" s="940"/>
      <c r="CV82" s="941"/>
      <c r="CW82" s="939"/>
      <c r="CX82" s="940"/>
      <c r="CY82" s="940"/>
      <c r="CZ82" s="940"/>
      <c r="DA82" s="941"/>
      <c r="DB82" s="939"/>
      <c r="DC82" s="940"/>
      <c r="DD82" s="940"/>
      <c r="DE82" s="940"/>
      <c r="DF82" s="941"/>
      <c r="DG82" s="939"/>
      <c r="DH82" s="940"/>
      <c r="DI82" s="940"/>
      <c r="DJ82" s="940"/>
      <c r="DK82" s="941"/>
      <c r="DL82" s="939"/>
      <c r="DM82" s="940"/>
      <c r="DN82" s="940"/>
      <c r="DO82" s="940"/>
      <c r="DP82" s="941"/>
      <c r="DQ82" s="939"/>
      <c r="DR82" s="940"/>
      <c r="DS82" s="940"/>
      <c r="DT82" s="940"/>
      <c r="DU82" s="941"/>
      <c r="DV82" s="928"/>
      <c r="DW82" s="929"/>
      <c r="DX82" s="929"/>
      <c r="DY82" s="929"/>
      <c r="DZ82" s="930"/>
      <c r="EA82" s="216"/>
    </row>
    <row r="83" spans="1:131" ht="26.25" customHeight="1" x14ac:dyDescent="0.2">
      <c r="A83" s="224">
        <v>16</v>
      </c>
      <c r="B83" s="957"/>
      <c r="C83" s="958"/>
      <c r="D83" s="958"/>
      <c r="E83" s="958"/>
      <c r="F83" s="958"/>
      <c r="G83" s="958"/>
      <c r="H83" s="958"/>
      <c r="I83" s="958"/>
      <c r="J83" s="958"/>
      <c r="K83" s="958"/>
      <c r="L83" s="958"/>
      <c r="M83" s="958"/>
      <c r="N83" s="958"/>
      <c r="O83" s="958"/>
      <c r="P83" s="959"/>
      <c r="Q83" s="960"/>
      <c r="R83" s="954"/>
      <c r="S83" s="954"/>
      <c r="T83" s="954"/>
      <c r="U83" s="954"/>
      <c r="V83" s="954"/>
      <c r="W83" s="954"/>
      <c r="X83" s="954"/>
      <c r="Y83" s="954"/>
      <c r="Z83" s="954"/>
      <c r="AA83" s="954"/>
      <c r="AB83" s="954"/>
      <c r="AC83" s="954"/>
      <c r="AD83" s="954"/>
      <c r="AE83" s="954"/>
      <c r="AF83" s="954"/>
      <c r="AG83" s="954"/>
      <c r="AH83" s="954"/>
      <c r="AI83" s="954"/>
      <c r="AJ83" s="954"/>
      <c r="AK83" s="954"/>
      <c r="AL83" s="954"/>
      <c r="AM83" s="954"/>
      <c r="AN83" s="954"/>
      <c r="AO83" s="954"/>
      <c r="AP83" s="954"/>
      <c r="AQ83" s="954"/>
      <c r="AR83" s="954"/>
      <c r="AS83" s="954"/>
      <c r="AT83" s="954"/>
      <c r="AU83" s="954"/>
      <c r="AV83" s="954"/>
      <c r="AW83" s="954"/>
      <c r="AX83" s="954"/>
      <c r="AY83" s="954"/>
      <c r="AZ83" s="955"/>
      <c r="BA83" s="955"/>
      <c r="BB83" s="955"/>
      <c r="BC83" s="955"/>
      <c r="BD83" s="956"/>
      <c r="BE83" s="227"/>
      <c r="BF83" s="227"/>
      <c r="BG83" s="227"/>
      <c r="BH83" s="227"/>
      <c r="BI83" s="227"/>
      <c r="BJ83" s="227"/>
      <c r="BK83" s="227"/>
      <c r="BL83" s="227"/>
      <c r="BM83" s="227"/>
      <c r="BN83" s="227"/>
      <c r="BO83" s="227"/>
      <c r="BP83" s="227"/>
      <c r="BQ83" s="224">
        <v>77</v>
      </c>
      <c r="BR83" s="229"/>
      <c r="BS83" s="928"/>
      <c r="BT83" s="929"/>
      <c r="BU83" s="929"/>
      <c r="BV83" s="929"/>
      <c r="BW83" s="929"/>
      <c r="BX83" s="929"/>
      <c r="BY83" s="929"/>
      <c r="BZ83" s="929"/>
      <c r="CA83" s="929"/>
      <c r="CB83" s="929"/>
      <c r="CC83" s="929"/>
      <c r="CD83" s="929"/>
      <c r="CE83" s="929"/>
      <c r="CF83" s="929"/>
      <c r="CG83" s="938"/>
      <c r="CH83" s="939"/>
      <c r="CI83" s="940"/>
      <c r="CJ83" s="940"/>
      <c r="CK83" s="940"/>
      <c r="CL83" s="941"/>
      <c r="CM83" s="939"/>
      <c r="CN83" s="940"/>
      <c r="CO83" s="940"/>
      <c r="CP83" s="940"/>
      <c r="CQ83" s="941"/>
      <c r="CR83" s="939"/>
      <c r="CS83" s="940"/>
      <c r="CT83" s="940"/>
      <c r="CU83" s="940"/>
      <c r="CV83" s="941"/>
      <c r="CW83" s="939"/>
      <c r="CX83" s="940"/>
      <c r="CY83" s="940"/>
      <c r="CZ83" s="940"/>
      <c r="DA83" s="941"/>
      <c r="DB83" s="939"/>
      <c r="DC83" s="940"/>
      <c r="DD83" s="940"/>
      <c r="DE83" s="940"/>
      <c r="DF83" s="941"/>
      <c r="DG83" s="939"/>
      <c r="DH83" s="940"/>
      <c r="DI83" s="940"/>
      <c r="DJ83" s="940"/>
      <c r="DK83" s="941"/>
      <c r="DL83" s="939"/>
      <c r="DM83" s="940"/>
      <c r="DN83" s="940"/>
      <c r="DO83" s="940"/>
      <c r="DP83" s="941"/>
      <c r="DQ83" s="939"/>
      <c r="DR83" s="940"/>
      <c r="DS83" s="940"/>
      <c r="DT83" s="940"/>
      <c r="DU83" s="941"/>
      <c r="DV83" s="928"/>
      <c r="DW83" s="929"/>
      <c r="DX83" s="929"/>
      <c r="DY83" s="929"/>
      <c r="DZ83" s="930"/>
      <c r="EA83" s="216"/>
    </row>
    <row r="84" spans="1:131" ht="26.25" customHeight="1" x14ac:dyDescent="0.2">
      <c r="A84" s="224">
        <v>17</v>
      </c>
      <c r="B84" s="957"/>
      <c r="C84" s="958"/>
      <c r="D84" s="958"/>
      <c r="E84" s="958"/>
      <c r="F84" s="958"/>
      <c r="G84" s="958"/>
      <c r="H84" s="958"/>
      <c r="I84" s="958"/>
      <c r="J84" s="958"/>
      <c r="K84" s="958"/>
      <c r="L84" s="958"/>
      <c r="M84" s="958"/>
      <c r="N84" s="958"/>
      <c r="O84" s="958"/>
      <c r="P84" s="959"/>
      <c r="Q84" s="960"/>
      <c r="R84" s="954"/>
      <c r="S84" s="954"/>
      <c r="T84" s="954"/>
      <c r="U84" s="954"/>
      <c r="V84" s="954"/>
      <c r="W84" s="954"/>
      <c r="X84" s="954"/>
      <c r="Y84" s="954"/>
      <c r="Z84" s="954"/>
      <c r="AA84" s="954"/>
      <c r="AB84" s="954"/>
      <c r="AC84" s="954"/>
      <c r="AD84" s="954"/>
      <c r="AE84" s="954"/>
      <c r="AF84" s="954"/>
      <c r="AG84" s="954"/>
      <c r="AH84" s="954"/>
      <c r="AI84" s="954"/>
      <c r="AJ84" s="954"/>
      <c r="AK84" s="954"/>
      <c r="AL84" s="954"/>
      <c r="AM84" s="954"/>
      <c r="AN84" s="954"/>
      <c r="AO84" s="954"/>
      <c r="AP84" s="954"/>
      <c r="AQ84" s="954"/>
      <c r="AR84" s="954"/>
      <c r="AS84" s="954"/>
      <c r="AT84" s="954"/>
      <c r="AU84" s="954"/>
      <c r="AV84" s="954"/>
      <c r="AW84" s="954"/>
      <c r="AX84" s="954"/>
      <c r="AY84" s="954"/>
      <c r="AZ84" s="955"/>
      <c r="BA84" s="955"/>
      <c r="BB84" s="955"/>
      <c r="BC84" s="955"/>
      <c r="BD84" s="956"/>
      <c r="BE84" s="227"/>
      <c r="BF84" s="227"/>
      <c r="BG84" s="227"/>
      <c r="BH84" s="227"/>
      <c r="BI84" s="227"/>
      <c r="BJ84" s="227"/>
      <c r="BK84" s="227"/>
      <c r="BL84" s="227"/>
      <c r="BM84" s="227"/>
      <c r="BN84" s="227"/>
      <c r="BO84" s="227"/>
      <c r="BP84" s="227"/>
      <c r="BQ84" s="224">
        <v>78</v>
      </c>
      <c r="BR84" s="229"/>
      <c r="BS84" s="928"/>
      <c r="BT84" s="929"/>
      <c r="BU84" s="929"/>
      <c r="BV84" s="929"/>
      <c r="BW84" s="929"/>
      <c r="BX84" s="929"/>
      <c r="BY84" s="929"/>
      <c r="BZ84" s="929"/>
      <c r="CA84" s="929"/>
      <c r="CB84" s="929"/>
      <c r="CC84" s="929"/>
      <c r="CD84" s="929"/>
      <c r="CE84" s="929"/>
      <c r="CF84" s="929"/>
      <c r="CG84" s="938"/>
      <c r="CH84" s="939"/>
      <c r="CI84" s="940"/>
      <c r="CJ84" s="940"/>
      <c r="CK84" s="940"/>
      <c r="CL84" s="941"/>
      <c r="CM84" s="939"/>
      <c r="CN84" s="940"/>
      <c r="CO84" s="940"/>
      <c r="CP84" s="940"/>
      <c r="CQ84" s="941"/>
      <c r="CR84" s="939"/>
      <c r="CS84" s="940"/>
      <c r="CT84" s="940"/>
      <c r="CU84" s="940"/>
      <c r="CV84" s="941"/>
      <c r="CW84" s="939"/>
      <c r="CX84" s="940"/>
      <c r="CY84" s="940"/>
      <c r="CZ84" s="940"/>
      <c r="DA84" s="941"/>
      <c r="DB84" s="939"/>
      <c r="DC84" s="940"/>
      <c r="DD84" s="940"/>
      <c r="DE84" s="940"/>
      <c r="DF84" s="941"/>
      <c r="DG84" s="939"/>
      <c r="DH84" s="940"/>
      <c r="DI84" s="940"/>
      <c r="DJ84" s="940"/>
      <c r="DK84" s="941"/>
      <c r="DL84" s="939"/>
      <c r="DM84" s="940"/>
      <c r="DN84" s="940"/>
      <c r="DO84" s="940"/>
      <c r="DP84" s="941"/>
      <c r="DQ84" s="939"/>
      <c r="DR84" s="940"/>
      <c r="DS84" s="940"/>
      <c r="DT84" s="940"/>
      <c r="DU84" s="941"/>
      <c r="DV84" s="928"/>
      <c r="DW84" s="929"/>
      <c r="DX84" s="929"/>
      <c r="DY84" s="929"/>
      <c r="DZ84" s="930"/>
      <c r="EA84" s="216"/>
    </row>
    <row r="85" spans="1:131" ht="26.25" customHeight="1" x14ac:dyDescent="0.2">
      <c r="A85" s="224">
        <v>18</v>
      </c>
      <c r="B85" s="957"/>
      <c r="C85" s="958"/>
      <c r="D85" s="958"/>
      <c r="E85" s="958"/>
      <c r="F85" s="958"/>
      <c r="G85" s="958"/>
      <c r="H85" s="958"/>
      <c r="I85" s="958"/>
      <c r="J85" s="958"/>
      <c r="K85" s="958"/>
      <c r="L85" s="958"/>
      <c r="M85" s="958"/>
      <c r="N85" s="958"/>
      <c r="O85" s="958"/>
      <c r="P85" s="959"/>
      <c r="Q85" s="960"/>
      <c r="R85" s="954"/>
      <c r="S85" s="954"/>
      <c r="T85" s="954"/>
      <c r="U85" s="954"/>
      <c r="V85" s="954"/>
      <c r="W85" s="954"/>
      <c r="X85" s="954"/>
      <c r="Y85" s="954"/>
      <c r="Z85" s="954"/>
      <c r="AA85" s="954"/>
      <c r="AB85" s="954"/>
      <c r="AC85" s="954"/>
      <c r="AD85" s="954"/>
      <c r="AE85" s="954"/>
      <c r="AF85" s="954"/>
      <c r="AG85" s="954"/>
      <c r="AH85" s="954"/>
      <c r="AI85" s="954"/>
      <c r="AJ85" s="954"/>
      <c r="AK85" s="954"/>
      <c r="AL85" s="954"/>
      <c r="AM85" s="954"/>
      <c r="AN85" s="954"/>
      <c r="AO85" s="954"/>
      <c r="AP85" s="954"/>
      <c r="AQ85" s="954"/>
      <c r="AR85" s="954"/>
      <c r="AS85" s="954"/>
      <c r="AT85" s="954"/>
      <c r="AU85" s="954"/>
      <c r="AV85" s="954"/>
      <c r="AW85" s="954"/>
      <c r="AX85" s="954"/>
      <c r="AY85" s="954"/>
      <c r="AZ85" s="955"/>
      <c r="BA85" s="955"/>
      <c r="BB85" s="955"/>
      <c r="BC85" s="955"/>
      <c r="BD85" s="956"/>
      <c r="BE85" s="227"/>
      <c r="BF85" s="227"/>
      <c r="BG85" s="227"/>
      <c r="BH85" s="227"/>
      <c r="BI85" s="227"/>
      <c r="BJ85" s="227"/>
      <c r="BK85" s="227"/>
      <c r="BL85" s="227"/>
      <c r="BM85" s="227"/>
      <c r="BN85" s="227"/>
      <c r="BO85" s="227"/>
      <c r="BP85" s="227"/>
      <c r="BQ85" s="224">
        <v>79</v>
      </c>
      <c r="BR85" s="229"/>
      <c r="BS85" s="928"/>
      <c r="BT85" s="929"/>
      <c r="BU85" s="929"/>
      <c r="BV85" s="929"/>
      <c r="BW85" s="929"/>
      <c r="BX85" s="929"/>
      <c r="BY85" s="929"/>
      <c r="BZ85" s="929"/>
      <c r="CA85" s="929"/>
      <c r="CB85" s="929"/>
      <c r="CC85" s="929"/>
      <c r="CD85" s="929"/>
      <c r="CE85" s="929"/>
      <c r="CF85" s="929"/>
      <c r="CG85" s="938"/>
      <c r="CH85" s="939"/>
      <c r="CI85" s="940"/>
      <c r="CJ85" s="940"/>
      <c r="CK85" s="940"/>
      <c r="CL85" s="941"/>
      <c r="CM85" s="939"/>
      <c r="CN85" s="940"/>
      <c r="CO85" s="940"/>
      <c r="CP85" s="940"/>
      <c r="CQ85" s="941"/>
      <c r="CR85" s="939"/>
      <c r="CS85" s="940"/>
      <c r="CT85" s="940"/>
      <c r="CU85" s="940"/>
      <c r="CV85" s="941"/>
      <c r="CW85" s="939"/>
      <c r="CX85" s="940"/>
      <c r="CY85" s="940"/>
      <c r="CZ85" s="940"/>
      <c r="DA85" s="941"/>
      <c r="DB85" s="939"/>
      <c r="DC85" s="940"/>
      <c r="DD85" s="940"/>
      <c r="DE85" s="940"/>
      <c r="DF85" s="941"/>
      <c r="DG85" s="939"/>
      <c r="DH85" s="940"/>
      <c r="DI85" s="940"/>
      <c r="DJ85" s="940"/>
      <c r="DK85" s="941"/>
      <c r="DL85" s="939"/>
      <c r="DM85" s="940"/>
      <c r="DN85" s="940"/>
      <c r="DO85" s="940"/>
      <c r="DP85" s="941"/>
      <c r="DQ85" s="939"/>
      <c r="DR85" s="940"/>
      <c r="DS85" s="940"/>
      <c r="DT85" s="940"/>
      <c r="DU85" s="941"/>
      <c r="DV85" s="928"/>
      <c r="DW85" s="929"/>
      <c r="DX85" s="929"/>
      <c r="DY85" s="929"/>
      <c r="DZ85" s="930"/>
      <c r="EA85" s="216"/>
    </row>
    <row r="86" spans="1:131" ht="26.25" customHeight="1" x14ac:dyDescent="0.2">
      <c r="A86" s="224">
        <v>19</v>
      </c>
      <c r="B86" s="957"/>
      <c r="C86" s="958"/>
      <c r="D86" s="958"/>
      <c r="E86" s="958"/>
      <c r="F86" s="958"/>
      <c r="G86" s="958"/>
      <c r="H86" s="958"/>
      <c r="I86" s="958"/>
      <c r="J86" s="958"/>
      <c r="K86" s="958"/>
      <c r="L86" s="958"/>
      <c r="M86" s="958"/>
      <c r="N86" s="958"/>
      <c r="O86" s="958"/>
      <c r="P86" s="959"/>
      <c r="Q86" s="960"/>
      <c r="R86" s="954"/>
      <c r="S86" s="954"/>
      <c r="T86" s="954"/>
      <c r="U86" s="954"/>
      <c r="V86" s="954"/>
      <c r="W86" s="954"/>
      <c r="X86" s="954"/>
      <c r="Y86" s="954"/>
      <c r="Z86" s="954"/>
      <c r="AA86" s="954"/>
      <c r="AB86" s="954"/>
      <c r="AC86" s="954"/>
      <c r="AD86" s="954"/>
      <c r="AE86" s="954"/>
      <c r="AF86" s="954"/>
      <c r="AG86" s="954"/>
      <c r="AH86" s="954"/>
      <c r="AI86" s="954"/>
      <c r="AJ86" s="954"/>
      <c r="AK86" s="954"/>
      <c r="AL86" s="954"/>
      <c r="AM86" s="954"/>
      <c r="AN86" s="954"/>
      <c r="AO86" s="954"/>
      <c r="AP86" s="954"/>
      <c r="AQ86" s="954"/>
      <c r="AR86" s="954"/>
      <c r="AS86" s="954"/>
      <c r="AT86" s="954"/>
      <c r="AU86" s="954"/>
      <c r="AV86" s="954"/>
      <c r="AW86" s="954"/>
      <c r="AX86" s="954"/>
      <c r="AY86" s="954"/>
      <c r="AZ86" s="955"/>
      <c r="BA86" s="955"/>
      <c r="BB86" s="955"/>
      <c r="BC86" s="955"/>
      <c r="BD86" s="956"/>
      <c r="BE86" s="227"/>
      <c r="BF86" s="227"/>
      <c r="BG86" s="227"/>
      <c r="BH86" s="227"/>
      <c r="BI86" s="227"/>
      <c r="BJ86" s="227"/>
      <c r="BK86" s="227"/>
      <c r="BL86" s="227"/>
      <c r="BM86" s="227"/>
      <c r="BN86" s="227"/>
      <c r="BO86" s="227"/>
      <c r="BP86" s="227"/>
      <c r="BQ86" s="224">
        <v>80</v>
      </c>
      <c r="BR86" s="229"/>
      <c r="BS86" s="928"/>
      <c r="BT86" s="929"/>
      <c r="BU86" s="929"/>
      <c r="BV86" s="929"/>
      <c r="BW86" s="929"/>
      <c r="BX86" s="929"/>
      <c r="BY86" s="929"/>
      <c r="BZ86" s="929"/>
      <c r="CA86" s="929"/>
      <c r="CB86" s="929"/>
      <c r="CC86" s="929"/>
      <c r="CD86" s="929"/>
      <c r="CE86" s="929"/>
      <c r="CF86" s="929"/>
      <c r="CG86" s="938"/>
      <c r="CH86" s="939"/>
      <c r="CI86" s="940"/>
      <c r="CJ86" s="940"/>
      <c r="CK86" s="940"/>
      <c r="CL86" s="941"/>
      <c r="CM86" s="939"/>
      <c r="CN86" s="940"/>
      <c r="CO86" s="940"/>
      <c r="CP86" s="940"/>
      <c r="CQ86" s="941"/>
      <c r="CR86" s="939"/>
      <c r="CS86" s="940"/>
      <c r="CT86" s="940"/>
      <c r="CU86" s="940"/>
      <c r="CV86" s="941"/>
      <c r="CW86" s="939"/>
      <c r="CX86" s="940"/>
      <c r="CY86" s="940"/>
      <c r="CZ86" s="940"/>
      <c r="DA86" s="941"/>
      <c r="DB86" s="939"/>
      <c r="DC86" s="940"/>
      <c r="DD86" s="940"/>
      <c r="DE86" s="940"/>
      <c r="DF86" s="941"/>
      <c r="DG86" s="939"/>
      <c r="DH86" s="940"/>
      <c r="DI86" s="940"/>
      <c r="DJ86" s="940"/>
      <c r="DK86" s="941"/>
      <c r="DL86" s="939"/>
      <c r="DM86" s="940"/>
      <c r="DN86" s="940"/>
      <c r="DO86" s="940"/>
      <c r="DP86" s="941"/>
      <c r="DQ86" s="939"/>
      <c r="DR86" s="940"/>
      <c r="DS86" s="940"/>
      <c r="DT86" s="940"/>
      <c r="DU86" s="941"/>
      <c r="DV86" s="928"/>
      <c r="DW86" s="929"/>
      <c r="DX86" s="929"/>
      <c r="DY86" s="929"/>
      <c r="DZ86" s="930"/>
      <c r="EA86" s="216"/>
    </row>
    <row r="87" spans="1:131" ht="26.25" customHeight="1" x14ac:dyDescent="0.2">
      <c r="A87" s="230">
        <v>20</v>
      </c>
      <c r="B87" s="947"/>
      <c r="C87" s="948"/>
      <c r="D87" s="948"/>
      <c r="E87" s="948"/>
      <c r="F87" s="948"/>
      <c r="G87" s="948"/>
      <c r="H87" s="948"/>
      <c r="I87" s="948"/>
      <c r="J87" s="948"/>
      <c r="K87" s="948"/>
      <c r="L87" s="948"/>
      <c r="M87" s="948"/>
      <c r="N87" s="948"/>
      <c r="O87" s="948"/>
      <c r="P87" s="949"/>
      <c r="Q87" s="950"/>
      <c r="R87" s="951"/>
      <c r="S87" s="951"/>
      <c r="T87" s="951"/>
      <c r="U87" s="951"/>
      <c r="V87" s="951"/>
      <c r="W87" s="951"/>
      <c r="X87" s="951"/>
      <c r="Y87" s="951"/>
      <c r="Z87" s="951"/>
      <c r="AA87" s="951"/>
      <c r="AB87" s="951"/>
      <c r="AC87" s="951"/>
      <c r="AD87" s="951"/>
      <c r="AE87" s="951"/>
      <c r="AF87" s="951"/>
      <c r="AG87" s="951"/>
      <c r="AH87" s="951"/>
      <c r="AI87" s="951"/>
      <c r="AJ87" s="951"/>
      <c r="AK87" s="951"/>
      <c r="AL87" s="951"/>
      <c r="AM87" s="951"/>
      <c r="AN87" s="951"/>
      <c r="AO87" s="951"/>
      <c r="AP87" s="951"/>
      <c r="AQ87" s="951"/>
      <c r="AR87" s="951"/>
      <c r="AS87" s="951"/>
      <c r="AT87" s="951"/>
      <c r="AU87" s="951"/>
      <c r="AV87" s="951"/>
      <c r="AW87" s="951"/>
      <c r="AX87" s="951"/>
      <c r="AY87" s="951"/>
      <c r="AZ87" s="952"/>
      <c r="BA87" s="952"/>
      <c r="BB87" s="952"/>
      <c r="BC87" s="952"/>
      <c r="BD87" s="953"/>
      <c r="BE87" s="227"/>
      <c r="BF87" s="227"/>
      <c r="BG87" s="227"/>
      <c r="BH87" s="227"/>
      <c r="BI87" s="227"/>
      <c r="BJ87" s="227"/>
      <c r="BK87" s="227"/>
      <c r="BL87" s="227"/>
      <c r="BM87" s="227"/>
      <c r="BN87" s="227"/>
      <c r="BO87" s="227"/>
      <c r="BP87" s="227"/>
      <c r="BQ87" s="224">
        <v>81</v>
      </c>
      <c r="BR87" s="229"/>
      <c r="BS87" s="928"/>
      <c r="BT87" s="929"/>
      <c r="BU87" s="929"/>
      <c r="BV87" s="929"/>
      <c r="BW87" s="929"/>
      <c r="BX87" s="929"/>
      <c r="BY87" s="929"/>
      <c r="BZ87" s="929"/>
      <c r="CA87" s="929"/>
      <c r="CB87" s="929"/>
      <c r="CC87" s="929"/>
      <c r="CD87" s="929"/>
      <c r="CE87" s="929"/>
      <c r="CF87" s="929"/>
      <c r="CG87" s="938"/>
      <c r="CH87" s="939"/>
      <c r="CI87" s="940"/>
      <c r="CJ87" s="940"/>
      <c r="CK87" s="940"/>
      <c r="CL87" s="941"/>
      <c r="CM87" s="939"/>
      <c r="CN87" s="940"/>
      <c r="CO87" s="940"/>
      <c r="CP87" s="940"/>
      <c r="CQ87" s="941"/>
      <c r="CR87" s="939"/>
      <c r="CS87" s="940"/>
      <c r="CT87" s="940"/>
      <c r="CU87" s="940"/>
      <c r="CV87" s="941"/>
      <c r="CW87" s="939"/>
      <c r="CX87" s="940"/>
      <c r="CY87" s="940"/>
      <c r="CZ87" s="940"/>
      <c r="DA87" s="941"/>
      <c r="DB87" s="939"/>
      <c r="DC87" s="940"/>
      <c r="DD87" s="940"/>
      <c r="DE87" s="940"/>
      <c r="DF87" s="941"/>
      <c r="DG87" s="939"/>
      <c r="DH87" s="940"/>
      <c r="DI87" s="940"/>
      <c r="DJ87" s="940"/>
      <c r="DK87" s="941"/>
      <c r="DL87" s="939"/>
      <c r="DM87" s="940"/>
      <c r="DN87" s="940"/>
      <c r="DO87" s="940"/>
      <c r="DP87" s="941"/>
      <c r="DQ87" s="939"/>
      <c r="DR87" s="940"/>
      <c r="DS87" s="940"/>
      <c r="DT87" s="940"/>
      <c r="DU87" s="941"/>
      <c r="DV87" s="928"/>
      <c r="DW87" s="929"/>
      <c r="DX87" s="929"/>
      <c r="DY87" s="929"/>
      <c r="DZ87" s="930"/>
      <c r="EA87" s="216"/>
    </row>
    <row r="88" spans="1:131" ht="26.25" customHeight="1" thickBot="1" x14ac:dyDescent="0.25">
      <c r="A88" s="226" t="s">
        <v>392</v>
      </c>
      <c r="B88" s="920" t="s">
        <v>426</v>
      </c>
      <c r="C88" s="921"/>
      <c r="D88" s="921"/>
      <c r="E88" s="921"/>
      <c r="F88" s="921"/>
      <c r="G88" s="921"/>
      <c r="H88" s="921"/>
      <c r="I88" s="921"/>
      <c r="J88" s="921"/>
      <c r="K88" s="921"/>
      <c r="L88" s="921"/>
      <c r="M88" s="921"/>
      <c r="N88" s="921"/>
      <c r="O88" s="921"/>
      <c r="P88" s="931"/>
      <c r="Q88" s="945"/>
      <c r="R88" s="946"/>
      <c r="S88" s="946"/>
      <c r="T88" s="946"/>
      <c r="U88" s="946"/>
      <c r="V88" s="946"/>
      <c r="W88" s="946"/>
      <c r="X88" s="946"/>
      <c r="Y88" s="946"/>
      <c r="Z88" s="946"/>
      <c r="AA88" s="946"/>
      <c r="AB88" s="946"/>
      <c r="AC88" s="946"/>
      <c r="AD88" s="946"/>
      <c r="AE88" s="946"/>
      <c r="AF88" s="942">
        <f>SUM(AF68:AJ87)</f>
        <v>29199</v>
      </c>
      <c r="AG88" s="942"/>
      <c r="AH88" s="942"/>
      <c r="AI88" s="942"/>
      <c r="AJ88" s="942"/>
      <c r="AK88" s="946"/>
      <c r="AL88" s="946"/>
      <c r="AM88" s="946"/>
      <c r="AN88" s="946"/>
      <c r="AO88" s="946"/>
      <c r="AP88" s="942">
        <f>SUM(AP68:AT87)</f>
        <v>10432</v>
      </c>
      <c r="AQ88" s="942"/>
      <c r="AR88" s="942"/>
      <c r="AS88" s="942"/>
      <c r="AT88" s="942"/>
      <c r="AU88" s="942">
        <f>SUM(AU68:AY87)</f>
        <v>2868</v>
      </c>
      <c r="AV88" s="942"/>
      <c r="AW88" s="942"/>
      <c r="AX88" s="942"/>
      <c r="AY88" s="942"/>
      <c r="AZ88" s="943"/>
      <c r="BA88" s="943"/>
      <c r="BB88" s="943"/>
      <c r="BC88" s="943"/>
      <c r="BD88" s="944"/>
      <c r="BE88" s="227"/>
      <c r="BF88" s="227"/>
      <c r="BG88" s="227"/>
      <c r="BH88" s="227"/>
      <c r="BI88" s="227"/>
      <c r="BJ88" s="227"/>
      <c r="BK88" s="227"/>
      <c r="BL88" s="227"/>
      <c r="BM88" s="227"/>
      <c r="BN88" s="227"/>
      <c r="BO88" s="227"/>
      <c r="BP88" s="227"/>
      <c r="BQ88" s="224">
        <v>82</v>
      </c>
      <c r="BR88" s="229"/>
      <c r="BS88" s="928"/>
      <c r="BT88" s="929"/>
      <c r="BU88" s="929"/>
      <c r="BV88" s="929"/>
      <c r="BW88" s="929"/>
      <c r="BX88" s="929"/>
      <c r="BY88" s="929"/>
      <c r="BZ88" s="929"/>
      <c r="CA88" s="929"/>
      <c r="CB88" s="929"/>
      <c r="CC88" s="929"/>
      <c r="CD88" s="929"/>
      <c r="CE88" s="929"/>
      <c r="CF88" s="929"/>
      <c r="CG88" s="938"/>
      <c r="CH88" s="939"/>
      <c r="CI88" s="940"/>
      <c r="CJ88" s="940"/>
      <c r="CK88" s="940"/>
      <c r="CL88" s="941"/>
      <c r="CM88" s="939"/>
      <c r="CN88" s="940"/>
      <c r="CO88" s="940"/>
      <c r="CP88" s="940"/>
      <c r="CQ88" s="941"/>
      <c r="CR88" s="939"/>
      <c r="CS88" s="940"/>
      <c r="CT88" s="940"/>
      <c r="CU88" s="940"/>
      <c r="CV88" s="941"/>
      <c r="CW88" s="939"/>
      <c r="CX88" s="940"/>
      <c r="CY88" s="940"/>
      <c r="CZ88" s="940"/>
      <c r="DA88" s="941"/>
      <c r="DB88" s="939"/>
      <c r="DC88" s="940"/>
      <c r="DD88" s="940"/>
      <c r="DE88" s="940"/>
      <c r="DF88" s="941"/>
      <c r="DG88" s="939"/>
      <c r="DH88" s="940"/>
      <c r="DI88" s="940"/>
      <c r="DJ88" s="940"/>
      <c r="DK88" s="941"/>
      <c r="DL88" s="939"/>
      <c r="DM88" s="940"/>
      <c r="DN88" s="940"/>
      <c r="DO88" s="940"/>
      <c r="DP88" s="941"/>
      <c r="DQ88" s="939"/>
      <c r="DR88" s="940"/>
      <c r="DS88" s="940"/>
      <c r="DT88" s="940"/>
      <c r="DU88" s="941"/>
      <c r="DV88" s="928"/>
      <c r="DW88" s="929"/>
      <c r="DX88" s="929"/>
      <c r="DY88" s="929"/>
      <c r="DZ88" s="930"/>
      <c r="EA88" s="216"/>
    </row>
    <row r="89" spans="1:131" ht="26.25" hidden="1" customHeight="1" x14ac:dyDescent="0.2">
      <c r="A89" s="231"/>
      <c r="B89" s="232"/>
      <c r="C89" s="232"/>
      <c r="D89" s="232"/>
      <c r="E89" s="232"/>
      <c r="F89" s="232"/>
      <c r="G89" s="232"/>
      <c r="H89" s="232"/>
      <c r="I89" s="232"/>
      <c r="J89" s="232"/>
      <c r="K89" s="232"/>
      <c r="L89" s="232"/>
      <c r="M89" s="232"/>
      <c r="N89" s="232"/>
      <c r="O89" s="232"/>
      <c r="P89" s="232"/>
      <c r="Q89" s="233"/>
      <c r="R89" s="233"/>
      <c r="S89" s="233"/>
      <c r="T89" s="233"/>
      <c r="U89" s="233"/>
      <c r="V89" s="233"/>
      <c r="W89" s="233"/>
      <c r="X89" s="233"/>
      <c r="Y89" s="233"/>
      <c r="Z89" s="233"/>
      <c r="AA89" s="233"/>
      <c r="AB89" s="233"/>
      <c r="AC89" s="233"/>
      <c r="AD89" s="233"/>
      <c r="AE89" s="233"/>
      <c r="AF89" s="233"/>
      <c r="AG89" s="233"/>
      <c r="AH89" s="233"/>
      <c r="AI89" s="233"/>
      <c r="AJ89" s="233"/>
      <c r="AK89" s="233"/>
      <c r="AL89" s="233"/>
      <c r="AM89" s="233"/>
      <c r="AN89" s="233"/>
      <c r="AO89" s="233"/>
      <c r="AP89" s="233"/>
      <c r="AQ89" s="233"/>
      <c r="AR89" s="233"/>
      <c r="AS89" s="233"/>
      <c r="AT89" s="233"/>
      <c r="AU89" s="233"/>
      <c r="AV89" s="233"/>
      <c r="AW89" s="233"/>
      <c r="AX89" s="233"/>
      <c r="AY89" s="233"/>
      <c r="AZ89" s="234"/>
      <c r="BA89" s="234"/>
      <c r="BB89" s="234"/>
      <c r="BC89" s="234"/>
      <c r="BD89" s="234"/>
      <c r="BE89" s="227"/>
      <c r="BF89" s="227"/>
      <c r="BG89" s="227"/>
      <c r="BH89" s="227"/>
      <c r="BI89" s="227"/>
      <c r="BJ89" s="227"/>
      <c r="BK89" s="227"/>
      <c r="BL89" s="227"/>
      <c r="BM89" s="227"/>
      <c r="BN89" s="227"/>
      <c r="BO89" s="227"/>
      <c r="BP89" s="227"/>
      <c r="BQ89" s="224">
        <v>83</v>
      </c>
      <c r="BR89" s="229"/>
      <c r="BS89" s="928"/>
      <c r="BT89" s="929"/>
      <c r="BU89" s="929"/>
      <c r="BV89" s="929"/>
      <c r="BW89" s="929"/>
      <c r="BX89" s="929"/>
      <c r="BY89" s="929"/>
      <c r="BZ89" s="929"/>
      <c r="CA89" s="929"/>
      <c r="CB89" s="929"/>
      <c r="CC89" s="929"/>
      <c r="CD89" s="929"/>
      <c r="CE89" s="929"/>
      <c r="CF89" s="929"/>
      <c r="CG89" s="938"/>
      <c r="CH89" s="939"/>
      <c r="CI89" s="940"/>
      <c r="CJ89" s="940"/>
      <c r="CK89" s="940"/>
      <c r="CL89" s="941"/>
      <c r="CM89" s="939"/>
      <c r="CN89" s="940"/>
      <c r="CO89" s="940"/>
      <c r="CP89" s="940"/>
      <c r="CQ89" s="941"/>
      <c r="CR89" s="939"/>
      <c r="CS89" s="940"/>
      <c r="CT89" s="940"/>
      <c r="CU89" s="940"/>
      <c r="CV89" s="941"/>
      <c r="CW89" s="939"/>
      <c r="CX89" s="940"/>
      <c r="CY89" s="940"/>
      <c r="CZ89" s="940"/>
      <c r="DA89" s="941"/>
      <c r="DB89" s="939"/>
      <c r="DC89" s="940"/>
      <c r="DD89" s="940"/>
      <c r="DE89" s="940"/>
      <c r="DF89" s="941"/>
      <c r="DG89" s="939"/>
      <c r="DH89" s="940"/>
      <c r="DI89" s="940"/>
      <c r="DJ89" s="940"/>
      <c r="DK89" s="941"/>
      <c r="DL89" s="939"/>
      <c r="DM89" s="940"/>
      <c r="DN89" s="940"/>
      <c r="DO89" s="940"/>
      <c r="DP89" s="941"/>
      <c r="DQ89" s="939"/>
      <c r="DR89" s="940"/>
      <c r="DS89" s="940"/>
      <c r="DT89" s="940"/>
      <c r="DU89" s="941"/>
      <c r="DV89" s="928"/>
      <c r="DW89" s="929"/>
      <c r="DX89" s="929"/>
      <c r="DY89" s="929"/>
      <c r="DZ89" s="930"/>
      <c r="EA89" s="216"/>
    </row>
    <row r="90" spans="1:131" ht="26.25" hidden="1" customHeight="1" x14ac:dyDescent="0.2">
      <c r="A90" s="231"/>
      <c r="B90" s="232"/>
      <c r="C90" s="232"/>
      <c r="D90" s="232"/>
      <c r="E90" s="232"/>
      <c r="F90" s="232"/>
      <c r="G90" s="232"/>
      <c r="H90" s="232"/>
      <c r="I90" s="232"/>
      <c r="J90" s="232"/>
      <c r="K90" s="232"/>
      <c r="L90" s="232"/>
      <c r="M90" s="232"/>
      <c r="N90" s="232"/>
      <c r="O90" s="232"/>
      <c r="P90" s="232"/>
      <c r="Q90" s="233"/>
      <c r="R90" s="233"/>
      <c r="S90" s="233"/>
      <c r="T90" s="233"/>
      <c r="U90" s="233"/>
      <c r="V90" s="233"/>
      <c r="W90" s="233"/>
      <c r="X90" s="233"/>
      <c r="Y90" s="233"/>
      <c r="Z90" s="233"/>
      <c r="AA90" s="233"/>
      <c r="AB90" s="233"/>
      <c r="AC90" s="233"/>
      <c r="AD90" s="233"/>
      <c r="AE90" s="233"/>
      <c r="AF90" s="233"/>
      <c r="AG90" s="233"/>
      <c r="AH90" s="233"/>
      <c r="AI90" s="233"/>
      <c r="AJ90" s="233"/>
      <c r="AK90" s="233"/>
      <c r="AL90" s="233"/>
      <c r="AM90" s="233"/>
      <c r="AN90" s="233"/>
      <c r="AO90" s="233"/>
      <c r="AP90" s="233"/>
      <c r="AQ90" s="233"/>
      <c r="AR90" s="233"/>
      <c r="AS90" s="233"/>
      <c r="AT90" s="233"/>
      <c r="AU90" s="233"/>
      <c r="AV90" s="233"/>
      <c r="AW90" s="233"/>
      <c r="AX90" s="233"/>
      <c r="AY90" s="233"/>
      <c r="AZ90" s="234"/>
      <c r="BA90" s="234"/>
      <c r="BB90" s="234"/>
      <c r="BC90" s="234"/>
      <c r="BD90" s="234"/>
      <c r="BE90" s="227"/>
      <c r="BF90" s="227"/>
      <c r="BG90" s="227"/>
      <c r="BH90" s="227"/>
      <c r="BI90" s="227"/>
      <c r="BJ90" s="227"/>
      <c r="BK90" s="227"/>
      <c r="BL90" s="227"/>
      <c r="BM90" s="227"/>
      <c r="BN90" s="227"/>
      <c r="BO90" s="227"/>
      <c r="BP90" s="227"/>
      <c r="BQ90" s="224">
        <v>84</v>
      </c>
      <c r="BR90" s="229"/>
      <c r="BS90" s="928"/>
      <c r="BT90" s="929"/>
      <c r="BU90" s="929"/>
      <c r="BV90" s="929"/>
      <c r="BW90" s="929"/>
      <c r="BX90" s="929"/>
      <c r="BY90" s="929"/>
      <c r="BZ90" s="929"/>
      <c r="CA90" s="929"/>
      <c r="CB90" s="929"/>
      <c r="CC90" s="929"/>
      <c r="CD90" s="929"/>
      <c r="CE90" s="929"/>
      <c r="CF90" s="929"/>
      <c r="CG90" s="938"/>
      <c r="CH90" s="939"/>
      <c r="CI90" s="940"/>
      <c r="CJ90" s="940"/>
      <c r="CK90" s="940"/>
      <c r="CL90" s="941"/>
      <c r="CM90" s="939"/>
      <c r="CN90" s="940"/>
      <c r="CO90" s="940"/>
      <c r="CP90" s="940"/>
      <c r="CQ90" s="941"/>
      <c r="CR90" s="939"/>
      <c r="CS90" s="940"/>
      <c r="CT90" s="940"/>
      <c r="CU90" s="940"/>
      <c r="CV90" s="941"/>
      <c r="CW90" s="939"/>
      <c r="CX90" s="940"/>
      <c r="CY90" s="940"/>
      <c r="CZ90" s="940"/>
      <c r="DA90" s="941"/>
      <c r="DB90" s="939"/>
      <c r="DC90" s="940"/>
      <c r="DD90" s="940"/>
      <c r="DE90" s="940"/>
      <c r="DF90" s="941"/>
      <c r="DG90" s="939"/>
      <c r="DH90" s="940"/>
      <c r="DI90" s="940"/>
      <c r="DJ90" s="940"/>
      <c r="DK90" s="941"/>
      <c r="DL90" s="939"/>
      <c r="DM90" s="940"/>
      <c r="DN90" s="940"/>
      <c r="DO90" s="940"/>
      <c r="DP90" s="941"/>
      <c r="DQ90" s="939"/>
      <c r="DR90" s="940"/>
      <c r="DS90" s="940"/>
      <c r="DT90" s="940"/>
      <c r="DU90" s="941"/>
      <c r="DV90" s="928"/>
      <c r="DW90" s="929"/>
      <c r="DX90" s="929"/>
      <c r="DY90" s="929"/>
      <c r="DZ90" s="930"/>
      <c r="EA90" s="216"/>
    </row>
    <row r="91" spans="1:131" ht="26.25" hidden="1" customHeight="1" x14ac:dyDescent="0.2">
      <c r="A91" s="231"/>
      <c r="B91" s="232"/>
      <c r="C91" s="232"/>
      <c r="D91" s="232"/>
      <c r="E91" s="232"/>
      <c r="F91" s="232"/>
      <c r="G91" s="232"/>
      <c r="H91" s="232"/>
      <c r="I91" s="232"/>
      <c r="J91" s="232"/>
      <c r="K91" s="232"/>
      <c r="L91" s="232"/>
      <c r="M91" s="232"/>
      <c r="N91" s="232"/>
      <c r="O91" s="232"/>
      <c r="P91" s="232"/>
      <c r="Q91" s="233"/>
      <c r="R91" s="233"/>
      <c r="S91" s="233"/>
      <c r="T91" s="233"/>
      <c r="U91" s="233"/>
      <c r="V91" s="233"/>
      <c r="W91" s="233"/>
      <c r="X91" s="233"/>
      <c r="Y91" s="233"/>
      <c r="Z91" s="233"/>
      <c r="AA91" s="233"/>
      <c r="AB91" s="233"/>
      <c r="AC91" s="233"/>
      <c r="AD91" s="233"/>
      <c r="AE91" s="233"/>
      <c r="AF91" s="233"/>
      <c r="AG91" s="233"/>
      <c r="AH91" s="233"/>
      <c r="AI91" s="233"/>
      <c r="AJ91" s="233"/>
      <c r="AK91" s="233"/>
      <c r="AL91" s="233"/>
      <c r="AM91" s="233"/>
      <c r="AN91" s="233"/>
      <c r="AO91" s="233"/>
      <c r="AP91" s="233"/>
      <c r="AQ91" s="233"/>
      <c r="AR91" s="233"/>
      <c r="AS91" s="233"/>
      <c r="AT91" s="233"/>
      <c r="AU91" s="233"/>
      <c r="AV91" s="233"/>
      <c r="AW91" s="233"/>
      <c r="AX91" s="233"/>
      <c r="AY91" s="233"/>
      <c r="AZ91" s="234"/>
      <c r="BA91" s="234"/>
      <c r="BB91" s="234"/>
      <c r="BC91" s="234"/>
      <c r="BD91" s="234"/>
      <c r="BE91" s="227"/>
      <c r="BF91" s="227"/>
      <c r="BG91" s="227"/>
      <c r="BH91" s="227"/>
      <c r="BI91" s="227"/>
      <c r="BJ91" s="227"/>
      <c r="BK91" s="227"/>
      <c r="BL91" s="227"/>
      <c r="BM91" s="227"/>
      <c r="BN91" s="227"/>
      <c r="BO91" s="227"/>
      <c r="BP91" s="227"/>
      <c r="BQ91" s="224">
        <v>85</v>
      </c>
      <c r="BR91" s="229"/>
      <c r="BS91" s="928"/>
      <c r="BT91" s="929"/>
      <c r="BU91" s="929"/>
      <c r="BV91" s="929"/>
      <c r="BW91" s="929"/>
      <c r="BX91" s="929"/>
      <c r="BY91" s="929"/>
      <c r="BZ91" s="929"/>
      <c r="CA91" s="929"/>
      <c r="CB91" s="929"/>
      <c r="CC91" s="929"/>
      <c r="CD91" s="929"/>
      <c r="CE91" s="929"/>
      <c r="CF91" s="929"/>
      <c r="CG91" s="938"/>
      <c r="CH91" s="939"/>
      <c r="CI91" s="940"/>
      <c r="CJ91" s="940"/>
      <c r="CK91" s="940"/>
      <c r="CL91" s="941"/>
      <c r="CM91" s="939"/>
      <c r="CN91" s="940"/>
      <c r="CO91" s="940"/>
      <c r="CP91" s="940"/>
      <c r="CQ91" s="941"/>
      <c r="CR91" s="939"/>
      <c r="CS91" s="940"/>
      <c r="CT91" s="940"/>
      <c r="CU91" s="940"/>
      <c r="CV91" s="941"/>
      <c r="CW91" s="939"/>
      <c r="CX91" s="940"/>
      <c r="CY91" s="940"/>
      <c r="CZ91" s="940"/>
      <c r="DA91" s="941"/>
      <c r="DB91" s="939"/>
      <c r="DC91" s="940"/>
      <c r="DD91" s="940"/>
      <c r="DE91" s="940"/>
      <c r="DF91" s="941"/>
      <c r="DG91" s="939"/>
      <c r="DH91" s="940"/>
      <c r="DI91" s="940"/>
      <c r="DJ91" s="940"/>
      <c r="DK91" s="941"/>
      <c r="DL91" s="939"/>
      <c r="DM91" s="940"/>
      <c r="DN91" s="940"/>
      <c r="DO91" s="940"/>
      <c r="DP91" s="941"/>
      <c r="DQ91" s="939"/>
      <c r="DR91" s="940"/>
      <c r="DS91" s="940"/>
      <c r="DT91" s="940"/>
      <c r="DU91" s="941"/>
      <c r="DV91" s="928"/>
      <c r="DW91" s="929"/>
      <c r="DX91" s="929"/>
      <c r="DY91" s="929"/>
      <c r="DZ91" s="930"/>
      <c r="EA91" s="216"/>
    </row>
    <row r="92" spans="1:131" ht="26.25" hidden="1" customHeight="1" x14ac:dyDescent="0.2">
      <c r="A92" s="231"/>
      <c r="B92" s="232"/>
      <c r="C92" s="232"/>
      <c r="D92" s="232"/>
      <c r="E92" s="232"/>
      <c r="F92" s="232"/>
      <c r="G92" s="232"/>
      <c r="H92" s="232"/>
      <c r="I92" s="232"/>
      <c r="J92" s="232"/>
      <c r="K92" s="232"/>
      <c r="L92" s="232"/>
      <c r="M92" s="232"/>
      <c r="N92" s="232"/>
      <c r="O92" s="232"/>
      <c r="P92" s="232"/>
      <c r="Q92" s="233"/>
      <c r="R92" s="233"/>
      <c r="S92" s="233"/>
      <c r="T92" s="233"/>
      <c r="U92" s="233"/>
      <c r="V92" s="233"/>
      <c r="W92" s="233"/>
      <c r="X92" s="233"/>
      <c r="Y92" s="233"/>
      <c r="Z92" s="233"/>
      <c r="AA92" s="233"/>
      <c r="AB92" s="233"/>
      <c r="AC92" s="233"/>
      <c r="AD92" s="233"/>
      <c r="AE92" s="233"/>
      <c r="AF92" s="233"/>
      <c r="AG92" s="233"/>
      <c r="AH92" s="233"/>
      <c r="AI92" s="233"/>
      <c r="AJ92" s="233"/>
      <c r="AK92" s="233"/>
      <c r="AL92" s="233"/>
      <c r="AM92" s="233"/>
      <c r="AN92" s="233"/>
      <c r="AO92" s="233"/>
      <c r="AP92" s="233"/>
      <c r="AQ92" s="233"/>
      <c r="AR92" s="233"/>
      <c r="AS92" s="233"/>
      <c r="AT92" s="233"/>
      <c r="AU92" s="233"/>
      <c r="AV92" s="233"/>
      <c r="AW92" s="233"/>
      <c r="AX92" s="233"/>
      <c r="AY92" s="233"/>
      <c r="AZ92" s="234"/>
      <c r="BA92" s="234"/>
      <c r="BB92" s="234"/>
      <c r="BC92" s="234"/>
      <c r="BD92" s="234"/>
      <c r="BE92" s="227"/>
      <c r="BF92" s="227"/>
      <c r="BG92" s="227"/>
      <c r="BH92" s="227"/>
      <c r="BI92" s="227"/>
      <c r="BJ92" s="227"/>
      <c r="BK92" s="227"/>
      <c r="BL92" s="227"/>
      <c r="BM92" s="227"/>
      <c r="BN92" s="227"/>
      <c r="BO92" s="227"/>
      <c r="BP92" s="227"/>
      <c r="BQ92" s="224">
        <v>86</v>
      </c>
      <c r="BR92" s="229"/>
      <c r="BS92" s="928"/>
      <c r="BT92" s="929"/>
      <c r="BU92" s="929"/>
      <c r="BV92" s="929"/>
      <c r="BW92" s="929"/>
      <c r="BX92" s="929"/>
      <c r="BY92" s="929"/>
      <c r="BZ92" s="929"/>
      <c r="CA92" s="929"/>
      <c r="CB92" s="929"/>
      <c r="CC92" s="929"/>
      <c r="CD92" s="929"/>
      <c r="CE92" s="929"/>
      <c r="CF92" s="929"/>
      <c r="CG92" s="938"/>
      <c r="CH92" s="939"/>
      <c r="CI92" s="940"/>
      <c r="CJ92" s="940"/>
      <c r="CK92" s="940"/>
      <c r="CL92" s="941"/>
      <c r="CM92" s="939"/>
      <c r="CN92" s="940"/>
      <c r="CO92" s="940"/>
      <c r="CP92" s="940"/>
      <c r="CQ92" s="941"/>
      <c r="CR92" s="939"/>
      <c r="CS92" s="940"/>
      <c r="CT92" s="940"/>
      <c r="CU92" s="940"/>
      <c r="CV92" s="941"/>
      <c r="CW92" s="939"/>
      <c r="CX92" s="940"/>
      <c r="CY92" s="940"/>
      <c r="CZ92" s="940"/>
      <c r="DA92" s="941"/>
      <c r="DB92" s="939"/>
      <c r="DC92" s="940"/>
      <c r="DD92" s="940"/>
      <c r="DE92" s="940"/>
      <c r="DF92" s="941"/>
      <c r="DG92" s="939"/>
      <c r="DH92" s="940"/>
      <c r="DI92" s="940"/>
      <c r="DJ92" s="940"/>
      <c r="DK92" s="941"/>
      <c r="DL92" s="939"/>
      <c r="DM92" s="940"/>
      <c r="DN92" s="940"/>
      <c r="DO92" s="940"/>
      <c r="DP92" s="941"/>
      <c r="DQ92" s="939"/>
      <c r="DR92" s="940"/>
      <c r="DS92" s="940"/>
      <c r="DT92" s="940"/>
      <c r="DU92" s="941"/>
      <c r="DV92" s="928"/>
      <c r="DW92" s="929"/>
      <c r="DX92" s="929"/>
      <c r="DY92" s="929"/>
      <c r="DZ92" s="930"/>
      <c r="EA92" s="216"/>
    </row>
    <row r="93" spans="1:131" ht="26.25" hidden="1" customHeight="1" x14ac:dyDescent="0.2">
      <c r="A93" s="231"/>
      <c r="B93" s="232"/>
      <c r="C93" s="232"/>
      <c r="D93" s="232"/>
      <c r="E93" s="232"/>
      <c r="F93" s="232"/>
      <c r="G93" s="232"/>
      <c r="H93" s="232"/>
      <c r="I93" s="232"/>
      <c r="J93" s="232"/>
      <c r="K93" s="232"/>
      <c r="L93" s="232"/>
      <c r="M93" s="232"/>
      <c r="N93" s="232"/>
      <c r="O93" s="232"/>
      <c r="P93" s="232"/>
      <c r="Q93" s="233"/>
      <c r="R93" s="233"/>
      <c r="S93" s="233"/>
      <c r="T93" s="233"/>
      <c r="U93" s="233"/>
      <c r="V93" s="233"/>
      <c r="W93" s="233"/>
      <c r="X93" s="233"/>
      <c r="Y93" s="233"/>
      <c r="Z93" s="233"/>
      <c r="AA93" s="233"/>
      <c r="AB93" s="233"/>
      <c r="AC93" s="233"/>
      <c r="AD93" s="233"/>
      <c r="AE93" s="233"/>
      <c r="AF93" s="233"/>
      <c r="AG93" s="233"/>
      <c r="AH93" s="233"/>
      <c r="AI93" s="233"/>
      <c r="AJ93" s="233"/>
      <c r="AK93" s="233"/>
      <c r="AL93" s="233"/>
      <c r="AM93" s="233"/>
      <c r="AN93" s="233"/>
      <c r="AO93" s="233"/>
      <c r="AP93" s="233"/>
      <c r="AQ93" s="233"/>
      <c r="AR93" s="233"/>
      <c r="AS93" s="233"/>
      <c r="AT93" s="233"/>
      <c r="AU93" s="233"/>
      <c r="AV93" s="233"/>
      <c r="AW93" s="233"/>
      <c r="AX93" s="233"/>
      <c r="AY93" s="233"/>
      <c r="AZ93" s="234"/>
      <c r="BA93" s="234"/>
      <c r="BB93" s="234"/>
      <c r="BC93" s="234"/>
      <c r="BD93" s="234"/>
      <c r="BE93" s="227"/>
      <c r="BF93" s="227"/>
      <c r="BG93" s="227"/>
      <c r="BH93" s="227"/>
      <c r="BI93" s="227"/>
      <c r="BJ93" s="227"/>
      <c r="BK93" s="227"/>
      <c r="BL93" s="227"/>
      <c r="BM93" s="227"/>
      <c r="BN93" s="227"/>
      <c r="BO93" s="227"/>
      <c r="BP93" s="227"/>
      <c r="BQ93" s="224">
        <v>87</v>
      </c>
      <c r="BR93" s="229"/>
      <c r="BS93" s="928"/>
      <c r="BT93" s="929"/>
      <c r="BU93" s="929"/>
      <c r="BV93" s="929"/>
      <c r="BW93" s="929"/>
      <c r="BX93" s="929"/>
      <c r="BY93" s="929"/>
      <c r="BZ93" s="929"/>
      <c r="CA93" s="929"/>
      <c r="CB93" s="929"/>
      <c r="CC93" s="929"/>
      <c r="CD93" s="929"/>
      <c r="CE93" s="929"/>
      <c r="CF93" s="929"/>
      <c r="CG93" s="938"/>
      <c r="CH93" s="939"/>
      <c r="CI93" s="940"/>
      <c r="CJ93" s="940"/>
      <c r="CK93" s="940"/>
      <c r="CL93" s="941"/>
      <c r="CM93" s="939"/>
      <c r="CN93" s="940"/>
      <c r="CO93" s="940"/>
      <c r="CP93" s="940"/>
      <c r="CQ93" s="941"/>
      <c r="CR93" s="939"/>
      <c r="CS93" s="940"/>
      <c r="CT93" s="940"/>
      <c r="CU93" s="940"/>
      <c r="CV93" s="941"/>
      <c r="CW93" s="939"/>
      <c r="CX93" s="940"/>
      <c r="CY93" s="940"/>
      <c r="CZ93" s="940"/>
      <c r="DA93" s="941"/>
      <c r="DB93" s="939"/>
      <c r="DC93" s="940"/>
      <c r="DD93" s="940"/>
      <c r="DE93" s="940"/>
      <c r="DF93" s="941"/>
      <c r="DG93" s="939"/>
      <c r="DH93" s="940"/>
      <c r="DI93" s="940"/>
      <c r="DJ93" s="940"/>
      <c r="DK93" s="941"/>
      <c r="DL93" s="939"/>
      <c r="DM93" s="940"/>
      <c r="DN93" s="940"/>
      <c r="DO93" s="940"/>
      <c r="DP93" s="941"/>
      <c r="DQ93" s="939"/>
      <c r="DR93" s="940"/>
      <c r="DS93" s="940"/>
      <c r="DT93" s="940"/>
      <c r="DU93" s="941"/>
      <c r="DV93" s="928"/>
      <c r="DW93" s="929"/>
      <c r="DX93" s="929"/>
      <c r="DY93" s="929"/>
      <c r="DZ93" s="930"/>
      <c r="EA93" s="216"/>
    </row>
    <row r="94" spans="1:131" ht="26.25" hidden="1" customHeight="1" x14ac:dyDescent="0.2">
      <c r="A94" s="231"/>
      <c r="B94" s="232"/>
      <c r="C94" s="232"/>
      <c r="D94" s="232"/>
      <c r="E94" s="232"/>
      <c r="F94" s="232"/>
      <c r="G94" s="232"/>
      <c r="H94" s="232"/>
      <c r="I94" s="232"/>
      <c r="J94" s="232"/>
      <c r="K94" s="232"/>
      <c r="L94" s="232"/>
      <c r="M94" s="232"/>
      <c r="N94" s="232"/>
      <c r="O94" s="232"/>
      <c r="P94" s="232"/>
      <c r="Q94" s="233"/>
      <c r="R94" s="233"/>
      <c r="S94" s="233"/>
      <c r="T94" s="233"/>
      <c r="U94" s="233"/>
      <c r="V94" s="233"/>
      <c r="W94" s="233"/>
      <c r="X94" s="233"/>
      <c r="Y94" s="233"/>
      <c r="Z94" s="233"/>
      <c r="AA94" s="233"/>
      <c r="AB94" s="233"/>
      <c r="AC94" s="233"/>
      <c r="AD94" s="233"/>
      <c r="AE94" s="233"/>
      <c r="AF94" s="233"/>
      <c r="AG94" s="233"/>
      <c r="AH94" s="233"/>
      <c r="AI94" s="233"/>
      <c r="AJ94" s="233"/>
      <c r="AK94" s="233"/>
      <c r="AL94" s="233"/>
      <c r="AM94" s="233"/>
      <c r="AN94" s="233"/>
      <c r="AO94" s="233"/>
      <c r="AP94" s="233"/>
      <c r="AQ94" s="233"/>
      <c r="AR94" s="233"/>
      <c r="AS94" s="233"/>
      <c r="AT94" s="233"/>
      <c r="AU94" s="233"/>
      <c r="AV94" s="233"/>
      <c r="AW94" s="233"/>
      <c r="AX94" s="233"/>
      <c r="AY94" s="233"/>
      <c r="AZ94" s="234"/>
      <c r="BA94" s="234"/>
      <c r="BB94" s="234"/>
      <c r="BC94" s="234"/>
      <c r="BD94" s="234"/>
      <c r="BE94" s="227"/>
      <c r="BF94" s="227"/>
      <c r="BG94" s="227"/>
      <c r="BH94" s="227"/>
      <c r="BI94" s="227"/>
      <c r="BJ94" s="227"/>
      <c r="BK94" s="227"/>
      <c r="BL94" s="227"/>
      <c r="BM94" s="227"/>
      <c r="BN94" s="227"/>
      <c r="BO94" s="227"/>
      <c r="BP94" s="227"/>
      <c r="BQ94" s="224">
        <v>88</v>
      </c>
      <c r="BR94" s="229"/>
      <c r="BS94" s="928"/>
      <c r="BT94" s="929"/>
      <c r="BU94" s="929"/>
      <c r="BV94" s="929"/>
      <c r="BW94" s="929"/>
      <c r="BX94" s="929"/>
      <c r="BY94" s="929"/>
      <c r="BZ94" s="929"/>
      <c r="CA94" s="929"/>
      <c r="CB94" s="929"/>
      <c r="CC94" s="929"/>
      <c r="CD94" s="929"/>
      <c r="CE94" s="929"/>
      <c r="CF94" s="929"/>
      <c r="CG94" s="938"/>
      <c r="CH94" s="939"/>
      <c r="CI94" s="940"/>
      <c r="CJ94" s="940"/>
      <c r="CK94" s="940"/>
      <c r="CL94" s="941"/>
      <c r="CM94" s="939"/>
      <c r="CN94" s="940"/>
      <c r="CO94" s="940"/>
      <c r="CP94" s="940"/>
      <c r="CQ94" s="941"/>
      <c r="CR94" s="939"/>
      <c r="CS94" s="940"/>
      <c r="CT94" s="940"/>
      <c r="CU94" s="940"/>
      <c r="CV94" s="941"/>
      <c r="CW94" s="939"/>
      <c r="CX94" s="940"/>
      <c r="CY94" s="940"/>
      <c r="CZ94" s="940"/>
      <c r="DA94" s="941"/>
      <c r="DB94" s="939"/>
      <c r="DC94" s="940"/>
      <c r="DD94" s="940"/>
      <c r="DE94" s="940"/>
      <c r="DF94" s="941"/>
      <c r="DG94" s="939"/>
      <c r="DH94" s="940"/>
      <c r="DI94" s="940"/>
      <c r="DJ94" s="940"/>
      <c r="DK94" s="941"/>
      <c r="DL94" s="939"/>
      <c r="DM94" s="940"/>
      <c r="DN94" s="940"/>
      <c r="DO94" s="940"/>
      <c r="DP94" s="941"/>
      <c r="DQ94" s="939"/>
      <c r="DR94" s="940"/>
      <c r="DS94" s="940"/>
      <c r="DT94" s="940"/>
      <c r="DU94" s="941"/>
      <c r="DV94" s="928"/>
      <c r="DW94" s="929"/>
      <c r="DX94" s="929"/>
      <c r="DY94" s="929"/>
      <c r="DZ94" s="930"/>
      <c r="EA94" s="216"/>
    </row>
    <row r="95" spans="1:131" ht="26.25" hidden="1" customHeight="1" x14ac:dyDescent="0.2">
      <c r="A95" s="231"/>
      <c r="B95" s="232"/>
      <c r="C95" s="232"/>
      <c r="D95" s="232"/>
      <c r="E95" s="232"/>
      <c r="F95" s="232"/>
      <c r="G95" s="232"/>
      <c r="H95" s="232"/>
      <c r="I95" s="232"/>
      <c r="J95" s="232"/>
      <c r="K95" s="232"/>
      <c r="L95" s="232"/>
      <c r="M95" s="232"/>
      <c r="N95" s="232"/>
      <c r="O95" s="232"/>
      <c r="P95" s="232"/>
      <c r="Q95" s="233"/>
      <c r="R95" s="233"/>
      <c r="S95" s="233"/>
      <c r="T95" s="233"/>
      <c r="U95" s="233"/>
      <c r="V95" s="233"/>
      <c r="W95" s="233"/>
      <c r="X95" s="233"/>
      <c r="Y95" s="233"/>
      <c r="Z95" s="233"/>
      <c r="AA95" s="233"/>
      <c r="AB95" s="233"/>
      <c r="AC95" s="233"/>
      <c r="AD95" s="233"/>
      <c r="AE95" s="233"/>
      <c r="AF95" s="233"/>
      <c r="AG95" s="233"/>
      <c r="AH95" s="233"/>
      <c r="AI95" s="233"/>
      <c r="AJ95" s="233"/>
      <c r="AK95" s="233"/>
      <c r="AL95" s="233"/>
      <c r="AM95" s="233"/>
      <c r="AN95" s="233"/>
      <c r="AO95" s="233"/>
      <c r="AP95" s="233"/>
      <c r="AQ95" s="233"/>
      <c r="AR95" s="233"/>
      <c r="AS95" s="233"/>
      <c r="AT95" s="233"/>
      <c r="AU95" s="233"/>
      <c r="AV95" s="233"/>
      <c r="AW95" s="233"/>
      <c r="AX95" s="233"/>
      <c r="AY95" s="233"/>
      <c r="AZ95" s="234"/>
      <c r="BA95" s="234"/>
      <c r="BB95" s="234"/>
      <c r="BC95" s="234"/>
      <c r="BD95" s="234"/>
      <c r="BE95" s="227"/>
      <c r="BF95" s="227"/>
      <c r="BG95" s="227"/>
      <c r="BH95" s="227"/>
      <c r="BI95" s="227"/>
      <c r="BJ95" s="227"/>
      <c r="BK95" s="227"/>
      <c r="BL95" s="227"/>
      <c r="BM95" s="227"/>
      <c r="BN95" s="227"/>
      <c r="BO95" s="227"/>
      <c r="BP95" s="227"/>
      <c r="BQ95" s="224">
        <v>89</v>
      </c>
      <c r="BR95" s="229"/>
      <c r="BS95" s="928"/>
      <c r="BT95" s="929"/>
      <c r="BU95" s="929"/>
      <c r="BV95" s="929"/>
      <c r="BW95" s="929"/>
      <c r="BX95" s="929"/>
      <c r="BY95" s="929"/>
      <c r="BZ95" s="929"/>
      <c r="CA95" s="929"/>
      <c r="CB95" s="929"/>
      <c r="CC95" s="929"/>
      <c r="CD95" s="929"/>
      <c r="CE95" s="929"/>
      <c r="CF95" s="929"/>
      <c r="CG95" s="938"/>
      <c r="CH95" s="939"/>
      <c r="CI95" s="940"/>
      <c r="CJ95" s="940"/>
      <c r="CK95" s="940"/>
      <c r="CL95" s="941"/>
      <c r="CM95" s="939"/>
      <c r="CN95" s="940"/>
      <c r="CO95" s="940"/>
      <c r="CP95" s="940"/>
      <c r="CQ95" s="941"/>
      <c r="CR95" s="939"/>
      <c r="CS95" s="940"/>
      <c r="CT95" s="940"/>
      <c r="CU95" s="940"/>
      <c r="CV95" s="941"/>
      <c r="CW95" s="939"/>
      <c r="CX95" s="940"/>
      <c r="CY95" s="940"/>
      <c r="CZ95" s="940"/>
      <c r="DA95" s="941"/>
      <c r="DB95" s="939"/>
      <c r="DC95" s="940"/>
      <c r="DD95" s="940"/>
      <c r="DE95" s="940"/>
      <c r="DF95" s="941"/>
      <c r="DG95" s="939"/>
      <c r="DH95" s="940"/>
      <c r="DI95" s="940"/>
      <c r="DJ95" s="940"/>
      <c r="DK95" s="941"/>
      <c r="DL95" s="939"/>
      <c r="DM95" s="940"/>
      <c r="DN95" s="940"/>
      <c r="DO95" s="940"/>
      <c r="DP95" s="941"/>
      <c r="DQ95" s="939"/>
      <c r="DR95" s="940"/>
      <c r="DS95" s="940"/>
      <c r="DT95" s="940"/>
      <c r="DU95" s="941"/>
      <c r="DV95" s="928"/>
      <c r="DW95" s="929"/>
      <c r="DX95" s="929"/>
      <c r="DY95" s="929"/>
      <c r="DZ95" s="930"/>
      <c r="EA95" s="216"/>
    </row>
    <row r="96" spans="1:131" ht="26.25" hidden="1" customHeight="1" x14ac:dyDescent="0.2">
      <c r="A96" s="231"/>
      <c r="B96" s="232"/>
      <c r="C96" s="232"/>
      <c r="D96" s="232"/>
      <c r="E96" s="232"/>
      <c r="F96" s="232"/>
      <c r="G96" s="232"/>
      <c r="H96" s="232"/>
      <c r="I96" s="232"/>
      <c r="J96" s="232"/>
      <c r="K96" s="232"/>
      <c r="L96" s="232"/>
      <c r="M96" s="232"/>
      <c r="N96" s="232"/>
      <c r="O96" s="232"/>
      <c r="P96" s="232"/>
      <c r="Q96" s="233"/>
      <c r="R96" s="233"/>
      <c r="S96" s="233"/>
      <c r="T96" s="233"/>
      <c r="U96" s="233"/>
      <c r="V96" s="233"/>
      <c r="W96" s="233"/>
      <c r="X96" s="233"/>
      <c r="Y96" s="233"/>
      <c r="Z96" s="233"/>
      <c r="AA96" s="233"/>
      <c r="AB96" s="233"/>
      <c r="AC96" s="233"/>
      <c r="AD96" s="233"/>
      <c r="AE96" s="233"/>
      <c r="AF96" s="233"/>
      <c r="AG96" s="233"/>
      <c r="AH96" s="233"/>
      <c r="AI96" s="233"/>
      <c r="AJ96" s="233"/>
      <c r="AK96" s="233"/>
      <c r="AL96" s="233"/>
      <c r="AM96" s="233"/>
      <c r="AN96" s="233"/>
      <c r="AO96" s="233"/>
      <c r="AP96" s="233"/>
      <c r="AQ96" s="233"/>
      <c r="AR96" s="233"/>
      <c r="AS96" s="233"/>
      <c r="AT96" s="233"/>
      <c r="AU96" s="233"/>
      <c r="AV96" s="233"/>
      <c r="AW96" s="233"/>
      <c r="AX96" s="233"/>
      <c r="AY96" s="233"/>
      <c r="AZ96" s="234"/>
      <c r="BA96" s="234"/>
      <c r="BB96" s="234"/>
      <c r="BC96" s="234"/>
      <c r="BD96" s="234"/>
      <c r="BE96" s="227"/>
      <c r="BF96" s="227"/>
      <c r="BG96" s="227"/>
      <c r="BH96" s="227"/>
      <c r="BI96" s="227"/>
      <c r="BJ96" s="227"/>
      <c r="BK96" s="227"/>
      <c r="BL96" s="227"/>
      <c r="BM96" s="227"/>
      <c r="BN96" s="227"/>
      <c r="BO96" s="227"/>
      <c r="BP96" s="227"/>
      <c r="BQ96" s="224">
        <v>90</v>
      </c>
      <c r="BR96" s="229"/>
      <c r="BS96" s="928"/>
      <c r="BT96" s="929"/>
      <c r="BU96" s="929"/>
      <c r="BV96" s="929"/>
      <c r="BW96" s="929"/>
      <c r="BX96" s="929"/>
      <c r="BY96" s="929"/>
      <c r="BZ96" s="929"/>
      <c r="CA96" s="929"/>
      <c r="CB96" s="929"/>
      <c r="CC96" s="929"/>
      <c r="CD96" s="929"/>
      <c r="CE96" s="929"/>
      <c r="CF96" s="929"/>
      <c r="CG96" s="938"/>
      <c r="CH96" s="939"/>
      <c r="CI96" s="940"/>
      <c r="CJ96" s="940"/>
      <c r="CK96" s="940"/>
      <c r="CL96" s="941"/>
      <c r="CM96" s="939"/>
      <c r="CN96" s="940"/>
      <c r="CO96" s="940"/>
      <c r="CP96" s="940"/>
      <c r="CQ96" s="941"/>
      <c r="CR96" s="939"/>
      <c r="CS96" s="940"/>
      <c r="CT96" s="940"/>
      <c r="CU96" s="940"/>
      <c r="CV96" s="941"/>
      <c r="CW96" s="939"/>
      <c r="CX96" s="940"/>
      <c r="CY96" s="940"/>
      <c r="CZ96" s="940"/>
      <c r="DA96" s="941"/>
      <c r="DB96" s="939"/>
      <c r="DC96" s="940"/>
      <c r="DD96" s="940"/>
      <c r="DE96" s="940"/>
      <c r="DF96" s="941"/>
      <c r="DG96" s="939"/>
      <c r="DH96" s="940"/>
      <c r="DI96" s="940"/>
      <c r="DJ96" s="940"/>
      <c r="DK96" s="941"/>
      <c r="DL96" s="939"/>
      <c r="DM96" s="940"/>
      <c r="DN96" s="940"/>
      <c r="DO96" s="940"/>
      <c r="DP96" s="941"/>
      <c r="DQ96" s="939"/>
      <c r="DR96" s="940"/>
      <c r="DS96" s="940"/>
      <c r="DT96" s="940"/>
      <c r="DU96" s="941"/>
      <c r="DV96" s="928"/>
      <c r="DW96" s="929"/>
      <c r="DX96" s="929"/>
      <c r="DY96" s="929"/>
      <c r="DZ96" s="930"/>
      <c r="EA96" s="216"/>
    </row>
    <row r="97" spans="1:131" ht="26.25" hidden="1" customHeight="1" x14ac:dyDescent="0.2">
      <c r="A97" s="231"/>
      <c r="B97" s="232"/>
      <c r="C97" s="232"/>
      <c r="D97" s="232"/>
      <c r="E97" s="232"/>
      <c r="F97" s="232"/>
      <c r="G97" s="232"/>
      <c r="H97" s="232"/>
      <c r="I97" s="232"/>
      <c r="J97" s="232"/>
      <c r="K97" s="232"/>
      <c r="L97" s="232"/>
      <c r="M97" s="232"/>
      <c r="N97" s="232"/>
      <c r="O97" s="232"/>
      <c r="P97" s="232"/>
      <c r="Q97" s="233"/>
      <c r="R97" s="233"/>
      <c r="S97" s="233"/>
      <c r="T97" s="233"/>
      <c r="U97" s="233"/>
      <c r="V97" s="233"/>
      <c r="W97" s="233"/>
      <c r="X97" s="233"/>
      <c r="Y97" s="233"/>
      <c r="Z97" s="233"/>
      <c r="AA97" s="233"/>
      <c r="AB97" s="233"/>
      <c r="AC97" s="233"/>
      <c r="AD97" s="233"/>
      <c r="AE97" s="233"/>
      <c r="AF97" s="233"/>
      <c r="AG97" s="233"/>
      <c r="AH97" s="233"/>
      <c r="AI97" s="233"/>
      <c r="AJ97" s="233"/>
      <c r="AK97" s="233"/>
      <c r="AL97" s="233"/>
      <c r="AM97" s="233"/>
      <c r="AN97" s="233"/>
      <c r="AO97" s="233"/>
      <c r="AP97" s="233"/>
      <c r="AQ97" s="233"/>
      <c r="AR97" s="233"/>
      <c r="AS97" s="233"/>
      <c r="AT97" s="233"/>
      <c r="AU97" s="233"/>
      <c r="AV97" s="233"/>
      <c r="AW97" s="233"/>
      <c r="AX97" s="233"/>
      <c r="AY97" s="233"/>
      <c r="AZ97" s="234"/>
      <c r="BA97" s="234"/>
      <c r="BB97" s="234"/>
      <c r="BC97" s="234"/>
      <c r="BD97" s="234"/>
      <c r="BE97" s="227"/>
      <c r="BF97" s="227"/>
      <c r="BG97" s="227"/>
      <c r="BH97" s="227"/>
      <c r="BI97" s="227"/>
      <c r="BJ97" s="227"/>
      <c r="BK97" s="227"/>
      <c r="BL97" s="227"/>
      <c r="BM97" s="227"/>
      <c r="BN97" s="227"/>
      <c r="BO97" s="227"/>
      <c r="BP97" s="227"/>
      <c r="BQ97" s="224">
        <v>91</v>
      </c>
      <c r="BR97" s="229"/>
      <c r="BS97" s="928"/>
      <c r="BT97" s="929"/>
      <c r="BU97" s="929"/>
      <c r="BV97" s="929"/>
      <c r="BW97" s="929"/>
      <c r="BX97" s="929"/>
      <c r="BY97" s="929"/>
      <c r="BZ97" s="929"/>
      <c r="CA97" s="929"/>
      <c r="CB97" s="929"/>
      <c r="CC97" s="929"/>
      <c r="CD97" s="929"/>
      <c r="CE97" s="929"/>
      <c r="CF97" s="929"/>
      <c r="CG97" s="938"/>
      <c r="CH97" s="939"/>
      <c r="CI97" s="940"/>
      <c r="CJ97" s="940"/>
      <c r="CK97" s="940"/>
      <c r="CL97" s="941"/>
      <c r="CM97" s="939"/>
      <c r="CN97" s="940"/>
      <c r="CO97" s="940"/>
      <c r="CP97" s="940"/>
      <c r="CQ97" s="941"/>
      <c r="CR97" s="939"/>
      <c r="CS97" s="940"/>
      <c r="CT97" s="940"/>
      <c r="CU97" s="940"/>
      <c r="CV97" s="941"/>
      <c r="CW97" s="939"/>
      <c r="CX97" s="940"/>
      <c r="CY97" s="940"/>
      <c r="CZ97" s="940"/>
      <c r="DA97" s="941"/>
      <c r="DB97" s="939"/>
      <c r="DC97" s="940"/>
      <c r="DD97" s="940"/>
      <c r="DE97" s="940"/>
      <c r="DF97" s="941"/>
      <c r="DG97" s="939"/>
      <c r="DH97" s="940"/>
      <c r="DI97" s="940"/>
      <c r="DJ97" s="940"/>
      <c r="DK97" s="941"/>
      <c r="DL97" s="939"/>
      <c r="DM97" s="940"/>
      <c r="DN97" s="940"/>
      <c r="DO97" s="940"/>
      <c r="DP97" s="941"/>
      <c r="DQ97" s="939"/>
      <c r="DR97" s="940"/>
      <c r="DS97" s="940"/>
      <c r="DT97" s="940"/>
      <c r="DU97" s="941"/>
      <c r="DV97" s="928"/>
      <c r="DW97" s="929"/>
      <c r="DX97" s="929"/>
      <c r="DY97" s="929"/>
      <c r="DZ97" s="930"/>
      <c r="EA97" s="216"/>
    </row>
    <row r="98" spans="1:131" ht="26.25" hidden="1" customHeight="1" x14ac:dyDescent="0.2">
      <c r="A98" s="231"/>
      <c r="B98" s="232"/>
      <c r="C98" s="232"/>
      <c r="D98" s="232"/>
      <c r="E98" s="232"/>
      <c r="F98" s="232"/>
      <c r="G98" s="232"/>
      <c r="H98" s="232"/>
      <c r="I98" s="232"/>
      <c r="J98" s="232"/>
      <c r="K98" s="232"/>
      <c r="L98" s="232"/>
      <c r="M98" s="232"/>
      <c r="N98" s="232"/>
      <c r="O98" s="232"/>
      <c r="P98" s="232"/>
      <c r="Q98" s="233"/>
      <c r="R98" s="233"/>
      <c r="S98" s="233"/>
      <c r="T98" s="233"/>
      <c r="U98" s="233"/>
      <c r="V98" s="233"/>
      <c r="W98" s="233"/>
      <c r="X98" s="233"/>
      <c r="Y98" s="233"/>
      <c r="Z98" s="233"/>
      <c r="AA98" s="233"/>
      <c r="AB98" s="233"/>
      <c r="AC98" s="233"/>
      <c r="AD98" s="233"/>
      <c r="AE98" s="233"/>
      <c r="AF98" s="233"/>
      <c r="AG98" s="233"/>
      <c r="AH98" s="233"/>
      <c r="AI98" s="233"/>
      <c r="AJ98" s="233"/>
      <c r="AK98" s="233"/>
      <c r="AL98" s="233"/>
      <c r="AM98" s="233"/>
      <c r="AN98" s="233"/>
      <c r="AO98" s="233"/>
      <c r="AP98" s="233"/>
      <c r="AQ98" s="233"/>
      <c r="AR98" s="233"/>
      <c r="AS98" s="233"/>
      <c r="AT98" s="233"/>
      <c r="AU98" s="233"/>
      <c r="AV98" s="233"/>
      <c r="AW98" s="233"/>
      <c r="AX98" s="233"/>
      <c r="AY98" s="233"/>
      <c r="AZ98" s="234"/>
      <c r="BA98" s="234"/>
      <c r="BB98" s="234"/>
      <c r="BC98" s="234"/>
      <c r="BD98" s="234"/>
      <c r="BE98" s="227"/>
      <c r="BF98" s="227"/>
      <c r="BG98" s="227"/>
      <c r="BH98" s="227"/>
      <c r="BI98" s="227"/>
      <c r="BJ98" s="227"/>
      <c r="BK98" s="227"/>
      <c r="BL98" s="227"/>
      <c r="BM98" s="227"/>
      <c r="BN98" s="227"/>
      <c r="BO98" s="227"/>
      <c r="BP98" s="227"/>
      <c r="BQ98" s="224">
        <v>92</v>
      </c>
      <c r="BR98" s="229"/>
      <c r="BS98" s="928"/>
      <c r="BT98" s="929"/>
      <c r="BU98" s="929"/>
      <c r="BV98" s="929"/>
      <c r="BW98" s="929"/>
      <c r="BX98" s="929"/>
      <c r="BY98" s="929"/>
      <c r="BZ98" s="929"/>
      <c r="CA98" s="929"/>
      <c r="CB98" s="929"/>
      <c r="CC98" s="929"/>
      <c r="CD98" s="929"/>
      <c r="CE98" s="929"/>
      <c r="CF98" s="929"/>
      <c r="CG98" s="938"/>
      <c r="CH98" s="939"/>
      <c r="CI98" s="940"/>
      <c r="CJ98" s="940"/>
      <c r="CK98" s="940"/>
      <c r="CL98" s="941"/>
      <c r="CM98" s="939"/>
      <c r="CN98" s="940"/>
      <c r="CO98" s="940"/>
      <c r="CP98" s="940"/>
      <c r="CQ98" s="941"/>
      <c r="CR98" s="939"/>
      <c r="CS98" s="940"/>
      <c r="CT98" s="940"/>
      <c r="CU98" s="940"/>
      <c r="CV98" s="941"/>
      <c r="CW98" s="939"/>
      <c r="CX98" s="940"/>
      <c r="CY98" s="940"/>
      <c r="CZ98" s="940"/>
      <c r="DA98" s="941"/>
      <c r="DB98" s="939"/>
      <c r="DC98" s="940"/>
      <c r="DD98" s="940"/>
      <c r="DE98" s="940"/>
      <c r="DF98" s="941"/>
      <c r="DG98" s="939"/>
      <c r="DH98" s="940"/>
      <c r="DI98" s="940"/>
      <c r="DJ98" s="940"/>
      <c r="DK98" s="941"/>
      <c r="DL98" s="939"/>
      <c r="DM98" s="940"/>
      <c r="DN98" s="940"/>
      <c r="DO98" s="940"/>
      <c r="DP98" s="941"/>
      <c r="DQ98" s="939"/>
      <c r="DR98" s="940"/>
      <c r="DS98" s="940"/>
      <c r="DT98" s="940"/>
      <c r="DU98" s="941"/>
      <c r="DV98" s="928"/>
      <c r="DW98" s="929"/>
      <c r="DX98" s="929"/>
      <c r="DY98" s="929"/>
      <c r="DZ98" s="930"/>
      <c r="EA98" s="216"/>
    </row>
    <row r="99" spans="1:131" ht="26.25" hidden="1" customHeight="1" x14ac:dyDescent="0.2">
      <c r="A99" s="231"/>
      <c r="B99" s="232"/>
      <c r="C99" s="232"/>
      <c r="D99" s="232"/>
      <c r="E99" s="232"/>
      <c r="F99" s="232"/>
      <c r="G99" s="232"/>
      <c r="H99" s="232"/>
      <c r="I99" s="232"/>
      <c r="J99" s="232"/>
      <c r="K99" s="232"/>
      <c r="L99" s="232"/>
      <c r="M99" s="232"/>
      <c r="N99" s="232"/>
      <c r="O99" s="232"/>
      <c r="P99" s="232"/>
      <c r="Q99" s="233"/>
      <c r="R99" s="233"/>
      <c r="S99" s="233"/>
      <c r="T99" s="233"/>
      <c r="U99" s="233"/>
      <c r="V99" s="233"/>
      <c r="W99" s="233"/>
      <c r="X99" s="233"/>
      <c r="Y99" s="233"/>
      <c r="Z99" s="233"/>
      <c r="AA99" s="233"/>
      <c r="AB99" s="233"/>
      <c r="AC99" s="233"/>
      <c r="AD99" s="233"/>
      <c r="AE99" s="233"/>
      <c r="AF99" s="233"/>
      <c r="AG99" s="233"/>
      <c r="AH99" s="233"/>
      <c r="AI99" s="233"/>
      <c r="AJ99" s="233"/>
      <c r="AK99" s="233"/>
      <c r="AL99" s="233"/>
      <c r="AM99" s="233"/>
      <c r="AN99" s="233"/>
      <c r="AO99" s="233"/>
      <c r="AP99" s="233"/>
      <c r="AQ99" s="233"/>
      <c r="AR99" s="233"/>
      <c r="AS99" s="233"/>
      <c r="AT99" s="233"/>
      <c r="AU99" s="233"/>
      <c r="AV99" s="233"/>
      <c r="AW99" s="233"/>
      <c r="AX99" s="233"/>
      <c r="AY99" s="233"/>
      <c r="AZ99" s="234"/>
      <c r="BA99" s="234"/>
      <c r="BB99" s="234"/>
      <c r="BC99" s="234"/>
      <c r="BD99" s="234"/>
      <c r="BE99" s="227"/>
      <c r="BF99" s="227"/>
      <c r="BG99" s="227"/>
      <c r="BH99" s="227"/>
      <c r="BI99" s="227"/>
      <c r="BJ99" s="227"/>
      <c r="BK99" s="227"/>
      <c r="BL99" s="227"/>
      <c r="BM99" s="227"/>
      <c r="BN99" s="227"/>
      <c r="BO99" s="227"/>
      <c r="BP99" s="227"/>
      <c r="BQ99" s="224">
        <v>93</v>
      </c>
      <c r="BR99" s="229"/>
      <c r="BS99" s="928"/>
      <c r="BT99" s="929"/>
      <c r="BU99" s="929"/>
      <c r="BV99" s="929"/>
      <c r="BW99" s="929"/>
      <c r="BX99" s="929"/>
      <c r="BY99" s="929"/>
      <c r="BZ99" s="929"/>
      <c r="CA99" s="929"/>
      <c r="CB99" s="929"/>
      <c r="CC99" s="929"/>
      <c r="CD99" s="929"/>
      <c r="CE99" s="929"/>
      <c r="CF99" s="929"/>
      <c r="CG99" s="938"/>
      <c r="CH99" s="939"/>
      <c r="CI99" s="940"/>
      <c r="CJ99" s="940"/>
      <c r="CK99" s="940"/>
      <c r="CL99" s="941"/>
      <c r="CM99" s="939"/>
      <c r="CN99" s="940"/>
      <c r="CO99" s="940"/>
      <c r="CP99" s="940"/>
      <c r="CQ99" s="941"/>
      <c r="CR99" s="939"/>
      <c r="CS99" s="940"/>
      <c r="CT99" s="940"/>
      <c r="CU99" s="940"/>
      <c r="CV99" s="941"/>
      <c r="CW99" s="939"/>
      <c r="CX99" s="940"/>
      <c r="CY99" s="940"/>
      <c r="CZ99" s="940"/>
      <c r="DA99" s="941"/>
      <c r="DB99" s="939"/>
      <c r="DC99" s="940"/>
      <c r="DD99" s="940"/>
      <c r="DE99" s="940"/>
      <c r="DF99" s="941"/>
      <c r="DG99" s="939"/>
      <c r="DH99" s="940"/>
      <c r="DI99" s="940"/>
      <c r="DJ99" s="940"/>
      <c r="DK99" s="941"/>
      <c r="DL99" s="939"/>
      <c r="DM99" s="940"/>
      <c r="DN99" s="940"/>
      <c r="DO99" s="940"/>
      <c r="DP99" s="941"/>
      <c r="DQ99" s="939"/>
      <c r="DR99" s="940"/>
      <c r="DS99" s="940"/>
      <c r="DT99" s="940"/>
      <c r="DU99" s="941"/>
      <c r="DV99" s="928"/>
      <c r="DW99" s="929"/>
      <c r="DX99" s="929"/>
      <c r="DY99" s="929"/>
      <c r="DZ99" s="930"/>
      <c r="EA99" s="216"/>
    </row>
    <row r="100" spans="1:131" ht="26.25" hidden="1" customHeight="1" x14ac:dyDescent="0.2">
      <c r="A100" s="231"/>
      <c r="B100" s="232"/>
      <c r="C100" s="232"/>
      <c r="D100" s="232"/>
      <c r="E100" s="232"/>
      <c r="F100" s="232"/>
      <c r="G100" s="232"/>
      <c r="H100" s="232"/>
      <c r="I100" s="232"/>
      <c r="J100" s="232"/>
      <c r="K100" s="232"/>
      <c r="L100" s="232"/>
      <c r="M100" s="232"/>
      <c r="N100" s="232"/>
      <c r="O100" s="232"/>
      <c r="P100" s="232"/>
      <c r="Q100" s="233"/>
      <c r="R100" s="233"/>
      <c r="S100" s="233"/>
      <c r="T100" s="233"/>
      <c r="U100" s="233"/>
      <c r="V100" s="233"/>
      <c r="W100" s="233"/>
      <c r="X100" s="233"/>
      <c r="Y100" s="233"/>
      <c r="Z100" s="233"/>
      <c r="AA100" s="233"/>
      <c r="AB100" s="233"/>
      <c r="AC100" s="233"/>
      <c r="AD100" s="233"/>
      <c r="AE100" s="233"/>
      <c r="AF100" s="233"/>
      <c r="AG100" s="233"/>
      <c r="AH100" s="233"/>
      <c r="AI100" s="233"/>
      <c r="AJ100" s="233"/>
      <c r="AK100" s="233"/>
      <c r="AL100" s="233"/>
      <c r="AM100" s="233"/>
      <c r="AN100" s="233"/>
      <c r="AO100" s="233"/>
      <c r="AP100" s="233"/>
      <c r="AQ100" s="233"/>
      <c r="AR100" s="233"/>
      <c r="AS100" s="233"/>
      <c r="AT100" s="233"/>
      <c r="AU100" s="233"/>
      <c r="AV100" s="233"/>
      <c r="AW100" s="233"/>
      <c r="AX100" s="233"/>
      <c r="AY100" s="233"/>
      <c r="AZ100" s="234"/>
      <c r="BA100" s="234"/>
      <c r="BB100" s="234"/>
      <c r="BC100" s="234"/>
      <c r="BD100" s="234"/>
      <c r="BE100" s="227"/>
      <c r="BF100" s="227"/>
      <c r="BG100" s="227"/>
      <c r="BH100" s="227"/>
      <c r="BI100" s="227"/>
      <c r="BJ100" s="227"/>
      <c r="BK100" s="227"/>
      <c r="BL100" s="227"/>
      <c r="BM100" s="227"/>
      <c r="BN100" s="227"/>
      <c r="BO100" s="227"/>
      <c r="BP100" s="227"/>
      <c r="BQ100" s="224">
        <v>94</v>
      </c>
      <c r="BR100" s="229"/>
      <c r="BS100" s="928"/>
      <c r="BT100" s="929"/>
      <c r="BU100" s="929"/>
      <c r="BV100" s="929"/>
      <c r="BW100" s="929"/>
      <c r="BX100" s="929"/>
      <c r="BY100" s="929"/>
      <c r="BZ100" s="929"/>
      <c r="CA100" s="929"/>
      <c r="CB100" s="929"/>
      <c r="CC100" s="929"/>
      <c r="CD100" s="929"/>
      <c r="CE100" s="929"/>
      <c r="CF100" s="929"/>
      <c r="CG100" s="938"/>
      <c r="CH100" s="939"/>
      <c r="CI100" s="940"/>
      <c r="CJ100" s="940"/>
      <c r="CK100" s="940"/>
      <c r="CL100" s="941"/>
      <c r="CM100" s="939"/>
      <c r="CN100" s="940"/>
      <c r="CO100" s="940"/>
      <c r="CP100" s="940"/>
      <c r="CQ100" s="941"/>
      <c r="CR100" s="939"/>
      <c r="CS100" s="940"/>
      <c r="CT100" s="940"/>
      <c r="CU100" s="940"/>
      <c r="CV100" s="941"/>
      <c r="CW100" s="939"/>
      <c r="CX100" s="940"/>
      <c r="CY100" s="940"/>
      <c r="CZ100" s="940"/>
      <c r="DA100" s="941"/>
      <c r="DB100" s="939"/>
      <c r="DC100" s="940"/>
      <c r="DD100" s="940"/>
      <c r="DE100" s="940"/>
      <c r="DF100" s="941"/>
      <c r="DG100" s="939"/>
      <c r="DH100" s="940"/>
      <c r="DI100" s="940"/>
      <c r="DJ100" s="940"/>
      <c r="DK100" s="941"/>
      <c r="DL100" s="939"/>
      <c r="DM100" s="940"/>
      <c r="DN100" s="940"/>
      <c r="DO100" s="940"/>
      <c r="DP100" s="941"/>
      <c r="DQ100" s="939"/>
      <c r="DR100" s="940"/>
      <c r="DS100" s="940"/>
      <c r="DT100" s="940"/>
      <c r="DU100" s="941"/>
      <c r="DV100" s="928"/>
      <c r="DW100" s="929"/>
      <c r="DX100" s="929"/>
      <c r="DY100" s="929"/>
      <c r="DZ100" s="930"/>
      <c r="EA100" s="216"/>
    </row>
    <row r="101" spans="1:131" ht="26.25" hidden="1" customHeight="1" x14ac:dyDescent="0.2">
      <c r="A101" s="231"/>
      <c r="B101" s="232"/>
      <c r="C101" s="232"/>
      <c r="D101" s="232"/>
      <c r="E101" s="232"/>
      <c r="F101" s="232"/>
      <c r="G101" s="232"/>
      <c r="H101" s="232"/>
      <c r="I101" s="232"/>
      <c r="J101" s="232"/>
      <c r="K101" s="232"/>
      <c r="L101" s="232"/>
      <c r="M101" s="232"/>
      <c r="N101" s="232"/>
      <c r="O101" s="232"/>
      <c r="P101" s="232"/>
      <c r="Q101" s="233"/>
      <c r="R101" s="233"/>
      <c r="S101" s="233"/>
      <c r="T101" s="233"/>
      <c r="U101" s="233"/>
      <c r="V101" s="233"/>
      <c r="W101" s="233"/>
      <c r="X101" s="233"/>
      <c r="Y101" s="233"/>
      <c r="Z101" s="233"/>
      <c r="AA101" s="233"/>
      <c r="AB101" s="233"/>
      <c r="AC101" s="233"/>
      <c r="AD101" s="233"/>
      <c r="AE101" s="233"/>
      <c r="AF101" s="233"/>
      <c r="AG101" s="233"/>
      <c r="AH101" s="233"/>
      <c r="AI101" s="233"/>
      <c r="AJ101" s="233"/>
      <c r="AK101" s="233"/>
      <c r="AL101" s="233"/>
      <c r="AM101" s="233"/>
      <c r="AN101" s="233"/>
      <c r="AO101" s="233"/>
      <c r="AP101" s="233"/>
      <c r="AQ101" s="233"/>
      <c r="AR101" s="233"/>
      <c r="AS101" s="233"/>
      <c r="AT101" s="233"/>
      <c r="AU101" s="233"/>
      <c r="AV101" s="233"/>
      <c r="AW101" s="233"/>
      <c r="AX101" s="233"/>
      <c r="AY101" s="233"/>
      <c r="AZ101" s="234"/>
      <c r="BA101" s="234"/>
      <c r="BB101" s="234"/>
      <c r="BC101" s="234"/>
      <c r="BD101" s="234"/>
      <c r="BE101" s="227"/>
      <c r="BF101" s="227"/>
      <c r="BG101" s="227"/>
      <c r="BH101" s="227"/>
      <c r="BI101" s="227"/>
      <c r="BJ101" s="227"/>
      <c r="BK101" s="227"/>
      <c r="BL101" s="227"/>
      <c r="BM101" s="227"/>
      <c r="BN101" s="227"/>
      <c r="BO101" s="227"/>
      <c r="BP101" s="227"/>
      <c r="BQ101" s="224">
        <v>95</v>
      </c>
      <c r="BR101" s="229"/>
      <c r="BS101" s="928"/>
      <c r="BT101" s="929"/>
      <c r="BU101" s="929"/>
      <c r="BV101" s="929"/>
      <c r="BW101" s="929"/>
      <c r="BX101" s="929"/>
      <c r="BY101" s="929"/>
      <c r="BZ101" s="929"/>
      <c r="CA101" s="929"/>
      <c r="CB101" s="929"/>
      <c r="CC101" s="929"/>
      <c r="CD101" s="929"/>
      <c r="CE101" s="929"/>
      <c r="CF101" s="929"/>
      <c r="CG101" s="938"/>
      <c r="CH101" s="939"/>
      <c r="CI101" s="940"/>
      <c r="CJ101" s="940"/>
      <c r="CK101" s="940"/>
      <c r="CL101" s="941"/>
      <c r="CM101" s="939"/>
      <c r="CN101" s="940"/>
      <c r="CO101" s="940"/>
      <c r="CP101" s="940"/>
      <c r="CQ101" s="941"/>
      <c r="CR101" s="939"/>
      <c r="CS101" s="940"/>
      <c r="CT101" s="940"/>
      <c r="CU101" s="940"/>
      <c r="CV101" s="941"/>
      <c r="CW101" s="939"/>
      <c r="CX101" s="940"/>
      <c r="CY101" s="940"/>
      <c r="CZ101" s="940"/>
      <c r="DA101" s="941"/>
      <c r="DB101" s="939"/>
      <c r="DC101" s="940"/>
      <c r="DD101" s="940"/>
      <c r="DE101" s="940"/>
      <c r="DF101" s="941"/>
      <c r="DG101" s="939"/>
      <c r="DH101" s="940"/>
      <c r="DI101" s="940"/>
      <c r="DJ101" s="940"/>
      <c r="DK101" s="941"/>
      <c r="DL101" s="939"/>
      <c r="DM101" s="940"/>
      <c r="DN101" s="940"/>
      <c r="DO101" s="940"/>
      <c r="DP101" s="941"/>
      <c r="DQ101" s="939"/>
      <c r="DR101" s="940"/>
      <c r="DS101" s="940"/>
      <c r="DT101" s="940"/>
      <c r="DU101" s="941"/>
      <c r="DV101" s="928"/>
      <c r="DW101" s="929"/>
      <c r="DX101" s="929"/>
      <c r="DY101" s="929"/>
      <c r="DZ101" s="930"/>
      <c r="EA101" s="216"/>
    </row>
    <row r="102" spans="1:131" ht="26.25" customHeight="1" thickBot="1" x14ac:dyDescent="0.25">
      <c r="A102" s="231"/>
      <c r="B102" s="232"/>
      <c r="C102" s="232"/>
      <c r="D102" s="232"/>
      <c r="E102" s="232"/>
      <c r="F102" s="232"/>
      <c r="G102" s="232"/>
      <c r="H102" s="232"/>
      <c r="I102" s="232"/>
      <c r="J102" s="232"/>
      <c r="K102" s="232"/>
      <c r="L102" s="232"/>
      <c r="M102" s="232"/>
      <c r="N102" s="232"/>
      <c r="O102" s="232"/>
      <c r="P102" s="232"/>
      <c r="Q102" s="233"/>
      <c r="R102" s="233"/>
      <c r="S102" s="233"/>
      <c r="T102" s="233"/>
      <c r="U102" s="233"/>
      <c r="V102" s="233"/>
      <c r="W102" s="233"/>
      <c r="X102" s="233"/>
      <c r="Y102" s="233"/>
      <c r="Z102" s="233"/>
      <c r="AA102" s="233"/>
      <c r="AB102" s="233"/>
      <c r="AC102" s="233"/>
      <c r="AD102" s="233"/>
      <c r="AE102" s="233"/>
      <c r="AF102" s="233"/>
      <c r="AG102" s="233"/>
      <c r="AH102" s="233"/>
      <c r="AI102" s="233"/>
      <c r="AJ102" s="233"/>
      <c r="AK102" s="233"/>
      <c r="AL102" s="233"/>
      <c r="AM102" s="233"/>
      <c r="AN102" s="233"/>
      <c r="AO102" s="233"/>
      <c r="AP102" s="233"/>
      <c r="AQ102" s="233"/>
      <c r="AR102" s="233"/>
      <c r="AS102" s="233"/>
      <c r="AT102" s="233"/>
      <c r="AU102" s="233"/>
      <c r="AV102" s="233"/>
      <c r="AW102" s="233"/>
      <c r="AX102" s="233"/>
      <c r="AY102" s="233"/>
      <c r="AZ102" s="234"/>
      <c r="BA102" s="234"/>
      <c r="BB102" s="234"/>
      <c r="BC102" s="234"/>
      <c r="BD102" s="234"/>
      <c r="BE102" s="227"/>
      <c r="BF102" s="227"/>
      <c r="BG102" s="227"/>
      <c r="BH102" s="227"/>
      <c r="BI102" s="227"/>
      <c r="BJ102" s="227"/>
      <c r="BK102" s="227"/>
      <c r="BL102" s="227"/>
      <c r="BM102" s="227"/>
      <c r="BN102" s="227"/>
      <c r="BO102" s="227"/>
      <c r="BP102" s="227"/>
      <c r="BQ102" s="226" t="s">
        <v>392</v>
      </c>
      <c r="BR102" s="920" t="s">
        <v>427</v>
      </c>
      <c r="BS102" s="921"/>
      <c r="BT102" s="921"/>
      <c r="BU102" s="921"/>
      <c r="BV102" s="921"/>
      <c r="BW102" s="921"/>
      <c r="BX102" s="921"/>
      <c r="BY102" s="921"/>
      <c r="BZ102" s="921"/>
      <c r="CA102" s="921"/>
      <c r="CB102" s="921"/>
      <c r="CC102" s="921"/>
      <c r="CD102" s="921"/>
      <c r="CE102" s="921"/>
      <c r="CF102" s="921"/>
      <c r="CG102" s="931"/>
      <c r="CH102" s="932"/>
      <c r="CI102" s="933"/>
      <c r="CJ102" s="933"/>
      <c r="CK102" s="933"/>
      <c r="CL102" s="934"/>
      <c r="CM102" s="932"/>
      <c r="CN102" s="933"/>
      <c r="CO102" s="933"/>
      <c r="CP102" s="933"/>
      <c r="CQ102" s="934"/>
      <c r="CR102" s="935"/>
      <c r="CS102" s="936"/>
      <c r="CT102" s="936"/>
      <c r="CU102" s="936"/>
      <c r="CV102" s="937"/>
      <c r="CW102" s="935"/>
      <c r="CX102" s="936"/>
      <c r="CY102" s="936"/>
      <c r="CZ102" s="936"/>
      <c r="DA102" s="937"/>
      <c r="DB102" s="935"/>
      <c r="DC102" s="936"/>
      <c r="DD102" s="936"/>
      <c r="DE102" s="936"/>
      <c r="DF102" s="937"/>
      <c r="DG102" s="935"/>
      <c r="DH102" s="936"/>
      <c r="DI102" s="936"/>
      <c r="DJ102" s="936"/>
      <c r="DK102" s="937"/>
      <c r="DL102" s="935"/>
      <c r="DM102" s="936"/>
      <c r="DN102" s="936"/>
      <c r="DO102" s="936"/>
      <c r="DP102" s="937"/>
      <c r="DQ102" s="935"/>
      <c r="DR102" s="936"/>
      <c r="DS102" s="936"/>
      <c r="DT102" s="936"/>
      <c r="DU102" s="937"/>
      <c r="DV102" s="920"/>
      <c r="DW102" s="921"/>
      <c r="DX102" s="921"/>
      <c r="DY102" s="921"/>
      <c r="DZ102" s="922"/>
      <c r="EA102" s="216"/>
    </row>
    <row r="103" spans="1:131" ht="26.25" customHeight="1" x14ac:dyDescent="0.2">
      <c r="A103" s="231"/>
      <c r="B103" s="232"/>
      <c r="C103" s="232"/>
      <c r="D103" s="232"/>
      <c r="E103" s="232"/>
      <c r="F103" s="232"/>
      <c r="G103" s="232"/>
      <c r="H103" s="232"/>
      <c r="I103" s="232"/>
      <c r="J103" s="232"/>
      <c r="K103" s="232"/>
      <c r="L103" s="232"/>
      <c r="M103" s="232"/>
      <c r="N103" s="232"/>
      <c r="O103" s="232"/>
      <c r="P103" s="232"/>
      <c r="Q103" s="233"/>
      <c r="R103" s="233"/>
      <c r="S103" s="233"/>
      <c r="T103" s="233"/>
      <c r="U103" s="233"/>
      <c r="V103" s="233"/>
      <c r="W103" s="233"/>
      <c r="X103" s="233"/>
      <c r="Y103" s="233"/>
      <c r="Z103" s="233"/>
      <c r="AA103" s="233"/>
      <c r="AB103" s="233"/>
      <c r="AC103" s="233"/>
      <c r="AD103" s="233"/>
      <c r="AE103" s="233"/>
      <c r="AF103" s="233"/>
      <c r="AG103" s="233"/>
      <c r="AH103" s="233"/>
      <c r="AI103" s="233"/>
      <c r="AJ103" s="233"/>
      <c r="AK103" s="233"/>
      <c r="AL103" s="233"/>
      <c r="AM103" s="233"/>
      <c r="AN103" s="233"/>
      <c r="AO103" s="233"/>
      <c r="AP103" s="233"/>
      <c r="AQ103" s="233"/>
      <c r="AR103" s="233"/>
      <c r="AS103" s="233"/>
      <c r="AT103" s="233"/>
      <c r="AU103" s="233"/>
      <c r="AV103" s="233"/>
      <c r="AW103" s="233"/>
      <c r="AX103" s="233"/>
      <c r="AY103" s="233"/>
      <c r="AZ103" s="234"/>
      <c r="BA103" s="234"/>
      <c r="BB103" s="234"/>
      <c r="BC103" s="234"/>
      <c r="BD103" s="234"/>
      <c r="BE103" s="227"/>
      <c r="BF103" s="227"/>
      <c r="BG103" s="227"/>
      <c r="BH103" s="227"/>
      <c r="BI103" s="227"/>
      <c r="BJ103" s="227"/>
      <c r="BK103" s="227"/>
      <c r="BL103" s="227"/>
      <c r="BM103" s="227"/>
      <c r="BN103" s="227"/>
      <c r="BO103" s="227"/>
      <c r="BP103" s="227"/>
      <c r="BQ103" s="923" t="s">
        <v>428</v>
      </c>
      <c r="BR103" s="923"/>
      <c r="BS103" s="923"/>
      <c r="BT103" s="923"/>
      <c r="BU103" s="923"/>
      <c r="BV103" s="923"/>
      <c r="BW103" s="923"/>
      <c r="BX103" s="923"/>
      <c r="BY103" s="923"/>
      <c r="BZ103" s="923"/>
      <c r="CA103" s="923"/>
      <c r="CB103" s="923"/>
      <c r="CC103" s="923"/>
      <c r="CD103" s="923"/>
      <c r="CE103" s="923"/>
      <c r="CF103" s="923"/>
      <c r="CG103" s="923"/>
      <c r="CH103" s="923"/>
      <c r="CI103" s="923"/>
      <c r="CJ103" s="923"/>
      <c r="CK103" s="923"/>
      <c r="CL103" s="923"/>
      <c r="CM103" s="923"/>
      <c r="CN103" s="923"/>
      <c r="CO103" s="923"/>
      <c r="CP103" s="923"/>
      <c r="CQ103" s="923"/>
      <c r="CR103" s="923"/>
      <c r="CS103" s="923"/>
      <c r="CT103" s="923"/>
      <c r="CU103" s="923"/>
      <c r="CV103" s="923"/>
      <c r="CW103" s="923"/>
      <c r="CX103" s="923"/>
      <c r="CY103" s="923"/>
      <c r="CZ103" s="923"/>
      <c r="DA103" s="923"/>
      <c r="DB103" s="923"/>
      <c r="DC103" s="923"/>
      <c r="DD103" s="923"/>
      <c r="DE103" s="923"/>
      <c r="DF103" s="923"/>
      <c r="DG103" s="923"/>
      <c r="DH103" s="923"/>
      <c r="DI103" s="923"/>
      <c r="DJ103" s="923"/>
      <c r="DK103" s="923"/>
      <c r="DL103" s="923"/>
      <c r="DM103" s="923"/>
      <c r="DN103" s="923"/>
      <c r="DO103" s="923"/>
      <c r="DP103" s="923"/>
      <c r="DQ103" s="923"/>
      <c r="DR103" s="923"/>
      <c r="DS103" s="923"/>
      <c r="DT103" s="923"/>
      <c r="DU103" s="923"/>
      <c r="DV103" s="923"/>
      <c r="DW103" s="923"/>
      <c r="DX103" s="923"/>
      <c r="DY103" s="923"/>
      <c r="DZ103" s="923"/>
      <c r="EA103" s="216"/>
    </row>
    <row r="104" spans="1:131" ht="26.25" customHeight="1" x14ac:dyDescent="0.2">
      <c r="A104" s="231"/>
      <c r="B104" s="232"/>
      <c r="C104" s="232"/>
      <c r="D104" s="232"/>
      <c r="E104" s="232"/>
      <c r="F104" s="232"/>
      <c r="G104" s="232"/>
      <c r="H104" s="232"/>
      <c r="I104" s="232"/>
      <c r="J104" s="232"/>
      <c r="K104" s="232"/>
      <c r="L104" s="232"/>
      <c r="M104" s="232"/>
      <c r="N104" s="232"/>
      <c r="O104" s="232"/>
      <c r="P104" s="232"/>
      <c r="Q104" s="233"/>
      <c r="R104" s="233"/>
      <c r="S104" s="233"/>
      <c r="T104" s="233"/>
      <c r="U104" s="233"/>
      <c r="V104" s="233"/>
      <c r="W104" s="233"/>
      <c r="X104" s="233"/>
      <c r="Y104" s="233"/>
      <c r="Z104" s="233"/>
      <c r="AA104" s="233"/>
      <c r="AB104" s="233"/>
      <c r="AC104" s="233"/>
      <c r="AD104" s="233"/>
      <c r="AE104" s="233"/>
      <c r="AF104" s="233"/>
      <c r="AG104" s="233"/>
      <c r="AH104" s="233"/>
      <c r="AI104" s="233"/>
      <c r="AJ104" s="233"/>
      <c r="AK104" s="233"/>
      <c r="AL104" s="233"/>
      <c r="AM104" s="233"/>
      <c r="AN104" s="233"/>
      <c r="AO104" s="233"/>
      <c r="AP104" s="233"/>
      <c r="AQ104" s="233"/>
      <c r="AR104" s="233"/>
      <c r="AS104" s="233"/>
      <c r="AT104" s="233"/>
      <c r="AU104" s="233"/>
      <c r="AV104" s="233"/>
      <c r="AW104" s="233"/>
      <c r="AX104" s="233"/>
      <c r="AY104" s="233"/>
      <c r="AZ104" s="234"/>
      <c r="BA104" s="234"/>
      <c r="BB104" s="234"/>
      <c r="BC104" s="234"/>
      <c r="BD104" s="234"/>
      <c r="BE104" s="227"/>
      <c r="BF104" s="227"/>
      <c r="BG104" s="227"/>
      <c r="BH104" s="227"/>
      <c r="BI104" s="227"/>
      <c r="BJ104" s="227"/>
      <c r="BK104" s="227"/>
      <c r="BL104" s="227"/>
      <c r="BM104" s="227"/>
      <c r="BN104" s="227"/>
      <c r="BO104" s="227"/>
      <c r="BP104" s="227"/>
      <c r="BQ104" s="924" t="s">
        <v>429</v>
      </c>
      <c r="BR104" s="924"/>
      <c r="BS104" s="924"/>
      <c r="BT104" s="924"/>
      <c r="BU104" s="924"/>
      <c r="BV104" s="924"/>
      <c r="BW104" s="924"/>
      <c r="BX104" s="924"/>
      <c r="BY104" s="924"/>
      <c r="BZ104" s="924"/>
      <c r="CA104" s="924"/>
      <c r="CB104" s="924"/>
      <c r="CC104" s="924"/>
      <c r="CD104" s="924"/>
      <c r="CE104" s="924"/>
      <c r="CF104" s="924"/>
      <c r="CG104" s="924"/>
      <c r="CH104" s="924"/>
      <c r="CI104" s="924"/>
      <c r="CJ104" s="924"/>
      <c r="CK104" s="924"/>
      <c r="CL104" s="924"/>
      <c r="CM104" s="924"/>
      <c r="CN104" s="924"/>
      <c r="CO104" s="924"/>
      <c r="CP104" s="924"/>
      <c r="CQ104" s="924"/>
      <c r="CR104" s="924"/>
      <c r="CS104" s="924"/>
      <c r="CT104" s="924"/>
      <c r="CU104" s="924"/>
      <c r="CV104" s="924"/>
      <c r="CW104" s="924"/>
      <c r="CX104" s="924"/>
      <c r="CY104" s="924"/>
      <c r="CZ104" s="924"/>
      <c r="DA104" s="924"/>
      <c r="DB104" s="924"/>
      <c r="DC104" s="924"/>
      <c r="DD104" s="924"/>
      <c r="DE104" s="924"/>
      <c r="DF104" s="924"/>
      <c r="DG104" s="924"/>
      <c r="DH104" s="924"/>
      <c r="DI104" s="924"/>
      <c r="DJ104" s="924"/>
      <c r="DK104" s="924"/>
      <c r="DL104" s="924"/>
      <c r="DM104" s="924"/>
      <c r="DN104" s="924"/>
      <c r="DO104" s="924"/>
      <c r="DP104" s="924"/>
      <c r="DQ104" s="924"/>
      <c r="DR104" s="924"/>
      <c r="DS104" s="924"/>
      <c r="DT104" s="924"/>
      <c r="DU104" s="924"/>
      <c r="DV104" s="924"/>
      <c r="DW104" s="924"/>
      <c r="DX104" s="924"/>
      <c r="DY104" s="924"/>
      <c r="DZ104" s="924"/>
      <c r="EA104" s="216"/>
    </row>
    <row r="105" spans="1:131" ht="11.25" customHeight="1" x14ac:dyDescent="0.2">
      <c r="A105" s="227"/>
      <c r="B105" s="227"/>
      <c r="C105" s="227"/>
      <c r="D105" s="227"/>
      <c r="E105" s="227"/>
      <c r="F105" s="227"/>
      <c r="G105" s="227"/>
      <c r="H105" s="227"/>
      <c r="I105" s="227"/>
      <c r="J105" s="227"/>
      <c r="K105" s="227"/>
      <c r="L105" s="227"/>
      <c r="M105" s="227"/>
      <c r="N105" s="227"/>
      <c r="O105" s="227"/>
      <c r="P105" s="227"/>
      <c r="Q105" s="227"/>
      <c r="R105" s="227"/>
      <c r="S105" s="227"/>
      <c r="T105" s="227"/>
      <c r="U105" s="227"/>
      <c r="V105" s="227"/>
      <c r="W105" s="227"/>
      <c r="X105" s="227"/>
      <c r="Y105" s="227"/>
      <c r="Z105" s="227"/>
      <c r="AA105" s="227"/>
      <c r="AB105" s="227"/>
      <c r="AC105" s="227"/>
      <c r="AD105" s="227"/>
      <c r="AE105" s="227"/>
      <c r="AF105" s="227"/>
      <c r="AG105" s="227"/>
      <c r="AH105" s="227"/>
      <c r="AI105" s="227"/>
      <c r="AJ105" s="227"/>
      <c r="AK105" s="227"/>
      <c r="AL105" s="227"/>
      <c r="AM105" s="227"/>
      <c r="AN105" s="227"/>
      <c r="AO105" s="227"/>
      <c r="AP105" s="227"/>
      <c r="AQ105" s="227"/>
      <c r="AR105" s="227"/>
      <c r="AS105" s="227"/>
      <c r="AT105" s="227"/>
      <c r="AU105" s="227"/>
      <c r="AV105" s="227"/>
      <c r="AW105" s="227"/>
      <c r="AX105" s="227"/>
      <c r="AY105" s="227"/>
      <c r="AZ105" s="227"/>
      <c r="BA105" s="227"/>
      <c r="BB105" s="227"/>
      <c r="BC105" s="227"/>
      <c r="BD105" s="227"/>
      <c r="BE105" s="227"/>
      <c r="BF105" s="227"/>
      <c r="BG105" s="227"/>
      <c r="BH105" s="227"/>
      <c r="BI105" s="227"/>
      <c r="BJ105" s="227"/>
      <c r="BK105" s="227"/>
      <c r="BL105" s="227"/>
      <c r="BM105" s="227"/>
      <c r="BN105" s="227"/>
      <c r="BO105" s="227"/>
      <c r="BP105" s="227"/>
      <c r="BQ105" s="216"/>
      <c r="BR105" s="216"/>
      <c r="BS105" s="216"/>
      <c r="BT105" s="216"/>
      <c r="BU105" s="216"/>
      <c r="BV105" s="216"/>
      <c r="BW105" s="216"/>
      <c r="BX105" s="216"/>
      <c r="BY105" s="216"/>
      <c r="BZ105" s="216"/>
      <c r="CA105" s="216"/>
      <c r="CB105" s="216"/>
      <c r="CC105" s="216"/>
      <c r="CD105" s="216"/>
      <c r="CE105" s="216"/>
      <c r="CF105" s="216"/>
      <c r="CG105" s="216"/>
      <c r="CH105" s="216"/>
      <c r="CI105" s="216"/>
      <c r="CJ105" s="216"/>
      <c r="CK105" s="216"/>
      <c r="CL105" s="216"/>
      <c r="CM105" s="216"/>
      <c r="CN105" s="216"/>
      <c r="CO105" s="216"/>
      <c r="CP105" s="216"/>
      <c r="CQ105" s="216"/>
      <c r="CR105" s="216"/>
      <c r="CS105" s="216"/>
      <c r="CT105" s="216"/>
      <c r="CU105" s="216"/>
      <c r="CV105" s="216"/>
      <c r="CW105" s="216"/>
      <c r="CX105" s="216"/>
      <c r="CY105" s="216"/>
      <c r="CZ105" s="216"/>
      <c r="DA105" s="216"/>
      <c r="DB105" s="216"/>
      <c r="DC105" s="216"/>
      <c r="DD105" s="216"/>
      <c r="DE105" s="216"/>
      <c r="DF105" s="216"/>
      <c r="DG105" s="216"/>
      <c r="DH105" s="216"/>
      <c r="DI105" s="216"/>
      <c r="DJ105" s="216"/>
      <c r="DK105" s="216"/>
      <c r="DL105" s="216"/>
      <c r="DM105" s="216"/>
      <c r="DN105" s="216"/>
      <c r="DO105" s="216"/>
      <c r="DP105" s="216"/>
      <c r="DQ105" s="216"/>
      <c r="DR105" s="216"/>
      <c r="DS105" s="216"/>
      <c r="DT105" s="216"/>
      <c r="DU105" s="216"/>
      <c r="DV105" s="216"/>
      <c r="DW105" s="216"/>
      <c r="DX105" s="216"/>
      <c r="DY105" s="216"/>
      <c r="DZ105" s="216"/>
      <c r="EA105" s="216"/>
    </row>
    <row r="106" spans="1:131" ht="11.25" customHeight="1" x14ac:dyDescent="0.2">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16"/>
      <c r="BR106" s="216"/>
      <c r="BS106" s="216"/>
      <c r="BT106" s="216"/>
      <c r="BU106" s="216"/>
      <c r="BV106" s="216"/>
      <c r="BW106" s="216"/>
      <c r="BX106" s="216"/>
      <c r="BY106" s="216"/>
      <c r="BZ106" s="216"/>
      <c r="CA106" s="216"/>
      <c r="CB106" s="216"/>
      <c r="CC106" s="216"/>
      <c r="CD106" s="216"/>
      <c r="CE106" s="216"/>
      <c r="CF106" s="216"/>
      <c r="CG106" s="216"/>
      <c r="CH106" s="216"/>
      <c r="CI106" s="216"/>
      <c r="CJ106" s="216"/>
      <c r="CK106" s="216"/>
      <c r="CL106" s="216"/>
      <c r="CM106" s="216"/>
      <c r="CN106" s="216"/>
      <c r="CO106" s="216"/>
      <c r="CP106" s="216"/>
      <c r="CQ106" s="216"/>
      <c r="CR106" s="216"/>
      <c r="CS106" s="216"/>
      <c r="CT106" s="216"/>
      <c r="CU106" s="216"/>
      <c r="CV106" s="216"/>
      <c r="CW106" s="216"/>
      <c r="CX106" s="216"/>
      <c r="CY106" s="216"/>
      <c r="CZ106" s="216"/>
      <c r="DA106" s="216"/>
      <c r="DB106" s="216"/>
      <c r="DC106" s="216"/>
      <c r="DD106" s="216"/>
      <c r="DE106" s="216"/>
      <c r="DF106" s="216"/>
      <c r="DG106" s="216"/>
      <c r="DH106" s="216"/>
      <c r="DI106" s="216"/>
      <c r="DJ106" s="216"/>
      <c r="DK106" s="216"/>
      <c r="DL106" s="216"/>
      <c r="DM106" s="216"/>
      <c r="DN106" s="216"/>
      <c r="DO106" s="216"/>
      <c r="DP106" s="216"/>
      <c r="DQ106" s="216"/>
      <c r="DR106" s="216"/>
      <c r="DS106" s="216"/>
      <c r="DT106" s="216"/>
      <c r="DU106" s="216"/>
      <c r="DV106" s="216"/>
      <c r="DW106" s="216"/>
      <c r="DX106" s="216"/>
      <c r="DY106" s="216"/>
      <c r="DZ106" s="216"/>
      <c r="EA106" s="216"/>
    </row>
    <row r="107" spans="1:131" s="216" customFormat="1" ht="26.25" customHeight="1" thickBot="1" x14ac:dyDescent="0.25">
      <c r="A107" s="235" t="s">
        <v>430</v>
      </c>
      <c r="B107" s="236"/>
      <c r="C107" s="236"/>
      <c r="D107" s="236"/>
      <c r="E107" s="236"/>
      <c r="F107" s="236"/>
      <c r="G107" s="236"/>
      <c r="H107" s="236"/>
      <c r="I107" s="236"/>
      <c r="J107" s="236"/>
      <c r="K107" s="236"/>
      <c r="L107" s="236"/>
      <c r="M107" s="236"/>
      <c r="N107" s="236"/>
      <c r="O107" s="236"/>
      <c r="P107" s="236"/>
      <c r="Q107" s="236"/>
      <c r="R107" s="236"/>
      <c r="S107" s="236"/>
      <c r="T107" s="236"/>
      <c r="U107" s="236"/>
      <c r="V107" s="236"/>
      <c r="W107" s="236"/>
      <c r="X107" s="236"/>
      <c r="Y107" s="236"/>
      <c r="Z107" s="236"/>
      <c r="AA107" s="236"/>
      <c r="AB107" s="236"/>
      <c r="AC107" s="236"/>
      <c r="AD107" s="236"/>
      <c r="AE107" s="236"/>
      <c r="AF107" s="236"/>
      <c r="AG107" s="236"/>
      <c r="AH107" s="236"/>
      <c r="AI107" s="236"/>
      <c r="AJ107" s="236"/>
      <c r="AK107" s="236"/>
      <c r="AL107" s="236"/>
      <c r="AM107" s="236"/>
      <c r="AN107" s="236"/>
      <c r="AO107" s="236"/>
      <c r="AP107" s="236"/>
      <c r="AQ107" s="236"/>
      <c r="AR107" s="236"/>
      <c r="AS107" s="236"/>
      <c r="AT107" s="236"/>
      <c r="AU107" s="235" t="s">
        <v>431</v>
      </c>
      <c r="AV107" s="236"/>
      <c r="AW107" s="236"/>
      <c r="AX107" s="236"/>
      <c r="AY107" s="236"/>
      <c r="AZ107" s="236"/>
      <c r="BA107" s="236"/>
      <c r="BB107" s="236"/>
      <c r="BC107" s="236"/>
      <c r="BD107" s="236"/>
      <c r="BE107" s="236"/>
      <c r="BF107" s="236"/>
      <c r="BG107" s="236"/>
      <c r="BH107" s="236"/>
      <c r="BI107" s="236"/>
      <c r="BJ107" s="236"/>
      <c r="BK107" s="236"/>
      <c r="BL107" s="236"/>
      <c r="BM107" s="236"/>
      <c r="BN107" s="236"/>
      <c r="BO107" s="236"/>
      <c r="BP107" s="236"/>
      <c r="BQ107" s="236"/>
      <c r="BR107" s="236"/>
      <c r="BS107" s="236"/>
      <c r="BT107" s="236"/>
      <c r="BU107" s="236"/>
      <c r="BV107" s="236"/>
      <c r="BW107" s="236"/>
      <c r="BX107" s="236"/>
      <c r="BY107" s="236"/>
      <c r="BZ107" s="236"/>
      <c r="CA107" s="236"/>
      <c r="CB107" s="236"/>
      <c r="CC107" s="236"/>
      <c r="CD107" s="236"/>
      <c r="CE107" s="236"/>
      <c r="CF107" s="236"/>
      <c r="CG107" s="236"/>
      <c r="CH107" s="236"/>
      <c r="CI107" s="236"/>
      <c r="CJ107" s="236"/>
      <c r="CK107" s="236"/>
      <c r="CL107" s="236"/>
      <c r="CM107" s="236"/>
      <c r="CN107" s="236"/>
      <c r="CO107" s="236"/>
      <c r="CP107" s="236"/>
      <c r="CQ107" s="236"/>
      <c r="CR107" s="236"/>
      <c r="CS107" s="236"/>
      <c r="CT107" s="236"/>
      <c r="CU107" s="236"/>
      <c r="CV107" s="236"/>
      <c r="CW107" s="236"/>
      <c r="CX107" s="236"/>
      <c r="CY107" s="236"/>
      <c r="CZ107" s="236"/>
      <c r="DA107" s="236"/>
      <c r="DB107" s="236"/>
      <c r="DC107" s="236"/>
      <c r="DD107" s="236"/>
      <c r="DE107" s="236"/>
      <c r="DF107" s="236"/>
      <c r="DG107" s="236"/>
      <c r="DH107" s="236"/>
      <c r="DI107" s="236"/>
      <c r="DJ107" s="236"/>
      <c r="DK107" s="236"/>
      <c r="DL107" s="236"/>
      <c r="DM107" s="236"/>
      <c r="DN107" s="236"/>
      <c r="DO107" s="236"/>
      <c r="DP107" s="236"/>
      <c r="DQ107" s="236"/>
      <c r="DR107" s="236"/>
      <c r="DS107" s="236"/>
      <c r="DT107" s="236"/>
      <c r="DU107" s="236"/>
      <c r="DV107" s="236"/>
      <c r="DW107" s="236"/>
      <c r="DX107" s="236"/>
      <c r="DY107" s="236"/>
      <c r="DZ107" s="236"/>
    </row>
    <row r="108" spans="1:131" s="216" customFormat="1" ht="26.25" customHeight="1" x14ac:dyDescent="0.2">
      <c r="A108" s="925" t="s">
        <v>432</v>
      </c>
      <c r="B108" s="926"/>
      <c r="C108" s="926"/>
      <c r="D108" s="926"/>
      <c r="E108" s="926"/>
      <c r="F108" s="926"/>
      <c r="G108" s="926"/>
      <c r="H108" s="926"/>
      <c r="I108" s="926"/>
      <c r="J108" s="926"/>
      <c r="K108" s="926"/>
      <c r="L108" s="926"/>
      <c r="M108" s="926"/>
      <c r="N108" s="926"/>
      <c r="O108" s="926"/>
      <c r="P108" s="926"/>
      <c r="Q108" s="926"/>
      <c r="R108" s="926"/>
      <c r="S108" s="926"/>
      <c r="T108" s="926"/>
      <c r="U108" s="926"/>
      <c r="V108" s="926"/>
      <c r="W108" s="926"/>
      <c r="X108" s="926"/>
      <c r="Y108" s="926"/>
      <c r="Z108" s="926"/>
      <c r="AA108" s="926"/>
      <c r="AB108" s="926"/>
      <c r="AC108" s="926"/>
      <c r="AD108" s="926"/>
      <c r="AE108" s="926"/>
      <c r="AF108" s="926"/>
      <c r="AG108" s="926"/>
      <c r="AH108" s="926"/>
      <c r="AI108" s="926"/>
      <c r="AJ108" s="926"/>
      <c r="AK108" s="926"/>
      <c r="AL108" s="926"/>
      <c r="AM108" s="926"/>
      <c r="AN108" s="926"/>
      <c r="AO108" s="926"/>
      <c r="AP108" s="926"/>
      <c r="AQ108" s="926"/>
      <c r="AR108" s="926"/>
      <c r="AS108" s="926"/>
      <c r="AT108" s="927"/>
      <c r="AU108" s="925" t="s">
        <v>433</v>
      </c>
      <c r="AV108" s="926"/>
      <c r="AW108" s="926"/>
      <c r="AX108" s="926"/>
      <c r="AY108" s="926"/>
      <c r="AZ108" s="926"/>
      <c r="BA108" s="926"/>
      <c r="BB108" s="926"/>
      <c r="BC108" s="926"/>
      <c r="BD108" s="926"/>
      <c r="BE108" s="926"/>
      <c r="BF108" s="926"/>
      <c r="BG108" s="926"/>
      <c r="BH108" s="926"/>
      <c r="BI108" s="926"/>
      <c r="BJ108" s="926"/>
      <c r="BK108" s="926"/>
      <c r="BL108" s="926"/>
      <c r="BM108" s="926"/>
      <c r="BN108" s="926"/>
      <c r="BO108" s="926"/>
      <c r="BP108" s="926"/>
      <c r="BQ108" s="926"/>
      <c r="BR108" s="926"/>
      <c r="BS108" s="926"/>
      <c r="BT108" s="926"/>
      <c r="BU108" s="926"/>
      <c r="BV108" s="926"/>
      <c r="BW108" s="926"/>
      <c r="BX108" s="926"/>
      <c r="BY108" s="926"/>
      <c r="BZ108" s="926"/>
      <c r="CA108" s="926"/>
      <c r="CB108" s="926"/>
      <c r="CC108" s="926"/>
      <c r="CD108" s="926"/>
      <c r="CE108" s="926"/>
      <c r="CF108" s="926"/>
      <c r="CG108" s="926"/>
      <c r="CH108" s="926"/>
      <c r="CI108" s="926"/>
      <c r="CJ108" s="926"/>
      <c r="CK108" s="926"/>
      <c r="CL108" s="926"/>
      <c r="CM108" s="926"/>
      <c r="CN108" s="926"/>
      <c r="CO108" s="926"/>
      <c r="CP108" s="926"/>
      <c r="CQ108" s="926"/>
      <c r="CR108" s="926"/>
      <c r="CS108" s="926"/>
      <c r="CT108" s="926"/>
      <c r="CU108" s="926"/>
      <c r="CV108" s="926"/>
      <c r="CW108" s="926"/>
      <c r="CX108" s="926"/>
      <c r="CY108" s="926"/>
      <c r="CZ108" s="926"/>
      <c r="DA108" s="926"/>
      <c r="DB108" s="926"/>
      <c r="DC108" s="926"/>
      <c r="DD108" s="926"/>
      <c r="DE108" s="926"/>
      <c r="DF108" s="926"/>
      <c r="DG108" s="926"/>
      <c r="DH108" s="926"/>
      <c r="DI108" s="926"/>
      <c r="DJ108" s="926"/>
      <c r="DK108" s="926"/>
      <c r="DL108" s="926"/>
      <c r="DM108" s="926"/>
      <c r="DN108" s="926"/>
      <c r="DO108" s="926"/>
      <c r="DP108" s="926"/>
      <c r="DQ108" s="926"/>
      <c r="DR108" s="926"/>
      <c r="DS108" s="926"/>
      <c r="DT108" s="926"/>
      <c r="DU108" s="926"/>
      <c r="DV108" s="926"/>
      <c r="DW108" s="926"/>
      <c r="DX108" s="926"/>
      <c r="DY108" s="926"/>
      <c r="DZ108" s="927"/>
    </row>
    <row r="109" spans="1:131" s="216" customFormat="1" ht="26.25" customHeight="1" x14ac:dyDescent="0.2">
      <c r="A109" s="878" t="s">
        <v>434</v>
      </c>
      <c r="B109" s="879"/>
      <c r="C109" s="879"/>
      <c r="D109" s="879"/>
      <c r="E109" s="879"/>
      <c r="F109" s="879"/>
      <c r="G109" s="879"/>
      <c r="H109" s="879"/>
      <c r="I109" s="879"/>
      <c r="J109" s="879"/>
      <c r="K109" s="879"/>
      <c r="L109" s="879"/>
      <c r="M109" s="879"/>
      <c r="N109" s="879"/>
      <c r="O109" s="879"/>
      <c r="P109" s="879"/>
      <c r="Q109" s="879"/>
      <c r="R109" s="879"/>
      <c r="S109" s="879"/>
      <c r="T109" s="879"/>
      <c r="U109" s="879"/>
      <c r="V109" s="879"/>
      <c r="W109" s="879"/>
      <c r="X109" s="879"/>
      <c r="Y109" s="879"/>
      <c r="Z109" s="880"/>
      <c r="AA109" s="881" t="s">
        <v>435</v>
      </c>
      <c r="AB109" s="879"/>
      <c r="AC109" s="879"/>
      <c r="AD109" s="879"/>
      <c r="AE109" s="880"/>
      <c r="AF109" s="881" t="s">
        <v>436</v>
      </c>
      <c r="AG109" s="879"/>
      <c r="AH109" s="879"/>
      <c r="AI109" s="879"/>
      <c r="AJ109" s="880"/>
      <c r="AK109" s="881" t="s">
        <v>307</v>
      </c>
      <c r="AL109" s="879"/>
      <c r="AM109" s="879"/>
      <c r="AN109" s="879"/>
      <c r="AO109" s="880"/>
      <c r="AP109" s="881" t="s">
        <v>437</v>
      </c>
      <c r="AQ109" s="879"/>
      <c r="AR109" s="879"/>
      <c r="AS109" s="879"/>
      <c r="AT109" s="912"/>
      <c r="AU109" s="878" t="s">
        <v>434</v>
      </c>
      <c r="AV109" s="879"/>
      <c r="AW109" s="879"/>
      <c r="AX109" s="879"/>
      <c r="AY109" s="879"/>
      <c r="AZ109" s="879"/>
      <c r="BA109" s="879"/>
      <c r="BB109" s="879"/>
      <c r="BC109" s="879"/>
      <c r="BD109" s="879"/>
      <c r="BE109" s="879"/>
      <c r="BF109" s="879"/>
      <c r="BG109" s="879"/>
      <c r="BH109" s="879"/>
      <c r="BI109" s="879"/>
      <c r="BJ109" s="879"/>
      <c r="BK109" s="879"/>
      <c r="BL109" s="879"/>
      <c r="BM109" s="879"/>
      <c r="BN109" s="879"/>
      <c r="BO109" s="879"/>
      <c r="BP109" s="880"/>
      <c r="BQ109" s="881" t="s">
        <v>435</v>
      </c>
      <c r="BR109" s="879"/>
      <c r="BS109" s="879"/>
      <c r="BT109" s="879"/>
      <c r="BU109" s="880"/>
      <c r="BV109" s="881" t="s">
        <v>436</v>
      </c>
      <c r="BW109" s="879"/>
      <c r="BX109" s="879"/>
      <c r="BY109" s="879"/>
      <c r="BZ109" s="880"/>
      <c r="CA109" s="881" t="s">
        <v>307</v>
      </c>
      <c r="CB109" s="879"/>
      <c r="CC109" s="879"/>
      <c r="CD109" s="879"/>
      <c r="CE109" s="880"/>
      <c r="CF109" s="919" t="s">
        <v>437</v>
      </c>
      <c r="CG109" s="919"/>
      <c r="CH109" s="919"/>
      <c r="CI109" s="919"/>
      <c r="CJ109" s="919"/>
      <c r="CK109" s="881" t="s">
        <v>438</v>
      </c>
      <c r="CL109" s="879"/>
      <c r="CM109" s="879"/>
      <c r="CN109" s="879"/>
      <c r="CO109" s="879"/>
      <c r="CP109" s="879"/>
      <c r="CQ109" s="879"/>
      <c r="CR109" s="879"/>
      <c r="CS109" s="879"/>
      <c r="CT109" s="879"/>
      <c r="CU109" s="879"/>
      <c r="CV109" s="879"/>
      <c r="CW109" s="879"/>
      <c r="CX109" s="879"/>
      <c r="CY109" s="879"/>
      <c r="CZ109" s="879"/>
      <c r="DA109" s="879"/>
      <c r="DB109" s="879"/>
      <c r="DC109" s="879"/>
      <c r="DD109" s="879"/>
      <c r="DE109" s="879"/>
      <c r="DF109" s="880"/>
      <c r="DG109" s="881" t="s">
        <v>435</v>
      </c>
      <c r="DH109" s="879"/>
      <c r="DI109" s="879"/>
      <c r="DJ109" s="879"/>
      <c r="DK109" s="880"/>
      <c r="DL109" s="881" t="s">
        <v>436</v>
      </c>
      <c r="DM109" s="879"/>
      <c r="DN109" s="879"/>
      <c r="DO109" s="879"/>
      <c r="DP109" s="880"/>
      <c r="DQ109" s="881" t="s">
        <v>307</v>
      </c>
      <c r="DR109" s="879"/>
      <c r="DS109" s="879"/>
      <c r="DT109" s="879"/>
      <c r="DU109" s="880"/>
      <c r="DV109" s="881" t="s">
        <v>437</v>
      </c>
      <c r="DW109" s="879"/>
      <c r="DX109" s="879"/>
      <c r="DY109" s="879"/>
      <c r="DZ109" s="912"/>
    </row>
    <row r="110" spans="1:131" s="216" customFormat="1" ht="26.25" customHeight="1" x14ac:dyDescent="0.2">
      <c r="A110" s="790" t="s">
        <v>439</v>
      </c>
      <c r="B110" s="791"/>
      <c r="C110" s="791"/>
      <c r="D110" s="791"/>
      <c r="E110" s="791"/>
      <c r="F110" s="791"/>
      <c r="G110" s="791"/>
      <c r="H110" s="791"/>
      <c r="I110" s="791"/>
      <c r="J110" s="791"/>
      <c r="K110" s="791"/>
      <c r="L110" s="791"/>
      <c r="M110" s="791"/>
      <c r="N110" s="791"/>
      <c r="O110" s="791"/>
      <c r="P110" s="791"/>
      <c r="Q110" s="791"/>
      <c r="R110" s="791"/>
      <c r="S110" s="791"/>
      <c r="T110" s="791"/>
      <c r="U110" s="791"/>
      <c r="V110" s="791"/>
      <c r="W110" s="791"/>
      <c r="X110" s="791"/>
      <c r="Y110" s="791"/>
      <c r="Z110" s="792"/>
      <c r="AA110" s="871">
        <v>1177877</v>
      </c>
      <c r="AB110" s="872"/>
      <c r="AC110" s="872"/>
      <c r="AD110" s="872"/>
      <c r="AE110" s="873"/>
      <c r="AF110" s="874">
        <v>1138171</v>
      </c>
      <c r="AG110" s="872"/>
      <c r="AH110" s="872"/>
      <c r="AI110" s="872"/>
      <c r="AJ110" s="873"/>
      <c r="AK110" s="874">
        <v>1175570</v>
      </c>
      <c r="AL110" s="872"/>
      <c r="AM110" s="872"/>
      <c r="AN110" s="872"/>
      <c r="AO110" s="873"/>
      <c r="AP110" s="875">
        <v>19.2</v>
      </c>
      <c r="AQ110" s="876"/>
      <c r="AR110" s="876"/>
      <c r="AS110" s="876"/>
      <c r="AT110" s="877"/>
      <c r="AU110" s="913" t="s">
        <v>72</v>
      </c>
      <c r="AV110" s="914"/>
      <c r="AW110" s="914"/>
      <c r="AX110" s="914"/>
      <c r="AY110" s="914"/>
      <c r="AZ110" s="843" t="s">
        <v>440</v>
      </c>
      <c r="BA110" s="791"/>
      <c r="BB110" s="791"/>
      <c r="BC110" s="791"/>
      <c r="BD110" s="791"/>
      <c r="BE110" s="791"/>
      <c r="BF110" s="791"/>
      <c r="BG110" s="791"/>
      <c r="BH110" s="791"/>
      <c r="BI110" s="791"/>
      <c r="BJ110" s="791"/>
      <c r="BK110" s="791"/>
      <c r="BL110" s="791"/>
      <c r="BM110" s="791"/>
      <c r="BN110" s="791"/>
      <c r="BO110" s="791"/>
      <c r="BP110" s="792"/>
      <c r="BQ110" s="844">
        <v>11528509</v>
      </c>
      <c r="BR110" s="825"/>
      <c r="BS110" s="825"/>
      <c r="BT110" s="825"/>
      <c r="BU110" s="825"/>
      <c r="BV110" s="825">
        <v>10973468</v>
      </c>
      <c r="BW110" s="825"/>
      <c r="BX110" s="825"/>
      <c r="BY110" s="825"/>
      <c r="BZ110" s="825"/>
      <c r="CA110" s="825">
        <v>10539713</v>
      </c>
      <c r="CB110" s="825"/>
      <c r="CC110" s="825"/>
      <c r="CD110" s="825"/>
      <c r="CE110" s="825"/>
      <c r="CF110" s="849">
        <v>171.9</v>
      </c>
      <c r="CG110" s="850"/>
      <c r="CH110" s="850"/>
      <c r="CI110" s="850"/>
      <c r="CJ110" s="850"/>
      <c r="CK110" s="909" t="s">
        <v>441</v>
      </c>
      <c r="CL110" s="802"/>
      <c r="CM110" s="843" t="s">
        <v>442</v>
      </c>
      <c r="CN110" s="791"/>
      <c r="CO110" s="791"/>
      <c r="CP110" s="791"/>
      <c r="CQ110" s="791"/>
      <c r="CR110" s="791"/>
      <c r="CS110" s="791"/>
      <c r="CT110" s="791"/>
      <c r="CU110" s="791"/>
      <c r="CV110" s="791"/>
      <c r="CW110" s="791"/>
      <c r="CX110" s="791"/>
      <c r="CY110" s="791"/>
      <c r="CZ110" s="791"/>
      <c r="DA110" s="791"/>
      <c r="DB110" s="791"/>
      <c r="DC110" s="791"/>
      <c r="DD110" s="791"/>
      <c r="DE110" s="791"/>
      <c r="DF110" s="792"/>
      <c r="DG110" s="844" t="s">
        <v>443</v>
      </c>
      <c r="DH110" s="825"/>
      <c r="DI110" s="825"/>
      <c r="DJ110" s="825"/>
      <c r="DK110" s="825"/>
      <c r="DL110" s="825" t="s">
        <v>444</v>
      </c>
      <c r="DM110" s="825"/>
      <c r="DN110" s="825"/>
      <c r="DO110" s="825"/>
      <c r="DP110" s="825"/>
      <c r="DQ110" s="825" t="s">
        <v>445</v>
      </c>
      <c r="DR110" s="825"/>
      <c r="DS110" s="825"/>
      <c r="DT110" s="825"/>
      <c r="DU110" s="825"/>
      <c r="DV110" s="826" t="s">
        <v>446</v>
      </c>
      <c r="DW110" s="826"/>
      <c r="DX110" s="826"/>
      <c r="DY110" s="826"/>
      <c r="DZ110" s="827"/>
    </row>
    <row r="111" spans="1:131" s="216" customFormat="1" ht="26.25" customHeight="1" x14ac:dyDescent="0.2">
      <c r="A111" s="757" t="s">
        <v>447</v>
      </c>
      <c r="B111" s="758"/>
      <c r="C111" s="758"/>
      <c r="D111" s="758"/>
      <c r="E111" s="758"/>
      <c r="F111" s="758"/>
      <c r="G111" s="758"/>
      <c r="H111" s="758"/>
      <c r="I111" s="758"/>
      <c r="J111" s="758"/>
      <c r="K111" s="758"/>
      <c r="L111" s="758"/>
      <c r="M111" s="758"/>
      <c r="N111" s="758"/>
      <c r="O111" s="758"/>
      <c r="P111" s="758"/>
      <c r="Q111" s="758"/>
      <c r="R111" s="758"/>
      <c r="S111" s="758"/>
      <c r="T111" s="758"/>
      <c r="U111" s="758"/>
      <c r="V111" s="758"/>
      <c r="W111" s="758"/>
      <c r="X111" s="758"/>
      <c r="Y111" s="758"/>
      <c r="Z111" s="908"/>
      <c r="AA111" s="901" t="s">
        <v>448</v>
      </c>
      <c r="AB111" s="902"/>
      <c r="AC111" s="902"/>
      <c r="AD111" s="902"/>
      <c r="AE111" s="903"/>
      <c r="AF111" s="904" t="s">
        <v>448</v>
      </c>
      <c r="AG111" s="902"/>
      <c r="AH111" s="902"/>
      <c r="AI111" s="902"/>
      <c r="AJ111" s="903"/>
      <c r="AK111" s="904" t="s">
        <v>448</v>
      </c>
      <c r="AL111" s="902"/>
      <c r="AM111" s="902"/>
      <c r="AN111" s="902"/>
      <c r="AO111" s="903"/>
      <c r="AP111" s="905" t="s">
        <v>449</v>
      </c>
      <c r="AQ111" s="906"/>
      <c r="AR111" s="906"/>
      <c r="AS111" s="906"/>
      <c r="AT111" s="907"/>
      <c r="AU111" s="915"/>
      <c r="AV111" s="916"/>
      <c r="AW111" s="916"/>
      <c r="AX111" s="916"/>
      <c r="AY111" s="916"/>
      <c r="AZ111" s="798" t="s">
        <v>450</v>
      </c>
      <c r="BA111" s="735"/>
      <c r="BB111" s="735"/>
      <c r="BC111" s="735"/>
      <c r="BD111" s="735"/>
      <c r="BE111" s="735"/>
      <c r="BF111" s="735"/>
      <c r="BG111" s="735"/>
      <c r="BH111" s="735"/>
      <c r="BI111" s="735"/>
      <c r="BJ111" s="735"/>
      <c r="BK111" s="735"/>
      <c r="BL111" s="735"/>
      <c r="BM111" s="735"/>
      <c r="BN111" s="735"/>
      <c r="BO111" s="735"/>
      <c r="BP111" s="736"/>
      <c r="BQ111" s="799">
        <v>50939</v>
      </c>
      <c r="BR111" s="800"/>
      <c r="BS111" s="800"/>
      <c r="BT111" s="800"/>
      <c r="BU111" s="800"/>
      <c r="BV111" s="800">
        <v>49227</v>
      </c>
      <c r="BW111" s="800"/>
      <c r="BX111" s="800"/>
      <c r="BY111" s="800"/>
      <c r="BZ111" s="800"/>
      <c r="CA111" s="800">
        <v>48267</v>
      </c>
      <c r="CB111" s="800"/>
      <c r="CC111" s="800"/>
      <c r="CD111" s="800"/>
      <c r="CE111" s="800"/>
      <c r="CF111" s="858">
        <v>0.8</v>
      </c>
      <c r="CG111" s="859"/>
      <c r="CH111" s="859"/>
      <c r="CI111" s="859"/>
      <c r="CJ111" s="859"/>
      <c r="CK111" s="910"/>
      <c r="CL111" s="804"/>
      <c r="CM111" s="798" t="s">
        <v>451</v>
      </c>
      <c r="CN111" s="735"/>
      <c r="CO111" s="735"/>
      <c r="CP111" s="735"/>
      <c r="CQ111" s="735"/>
      <c r="CR111" s="735"/>
      <c r="CS111" s="735"/>
      <c r="CT111" s="735"/>
      <c r="CU111" s="735"/>
      <c r="CV111" s="735"/>
      <c r="CW111" s="735"/>
      <c r="CX111" s="735"/>
      <c r="CY111" s="735"/>
      <c r="CZ111" s="735"/>
      <c r="DA111" s="735"/>
      <c r="DB111" s="735"/>
      <c r="DC111" s="735"/>
      <c r="DD111" s="735"/>
      <c r="DE111" s="735"/>
      <c r="DF111" s="736"/>
      <c r="DG111" s="799" t="s">
        <v>448</v>
      </c>
      <c r="DH111" s="800"/>
      <c r="DI111" s="800"/>
      <c r="DJ111" s="800"/>
      <c r="DK111" s="800"/>
      <c r="DL111" s="800" t="s">
        <v>452</v>
      </c>
      <c r="DM111" s="800"/>
      <c r="DN111" s="800"/>
      <c r="DO111" s="800"/>
      <c r="DP111" s="800"/>
      <c r="DQ111" s="800" t="s">
        <v>449</v>
      </c>
      <c r="DR111" s="800"/>
      <c r="DS111" s="800"/>
      <c r="DT111" s="800"/>
      <c r="DU111" s="800"/>
      <c r="DV111" s="777" t="s">
        <v>443</v>
      </c>
      <c r="DW111" s="777"/>
      <c r="DX111" s="777"/>
      <c r="DY111" s="777"/>
      <c r="DZ111" s="778"/>
    </row>
    <row r="112" spans="1:131" s="216" customFormat="1" ht="26.25" customHeight="1" x14ac:dyDescent="0.2">
      <c r="A112" s="895" t="s">
        <v>453</v>
      </c>
      <c r="B112" s="896"/>
      <c r="C112" s="735" t="s">
        <v>454</v>
      </c>
      <c r="D112" s="735"/>
      <c r="E112" s="735"/>
      <c r="F112" s="735"/>
      <c r="G112" s="735"/>
      <c r="H112" s="735"/>
      <c r="I112" s="735"/>
      <c r="J112" s="735"/>
      <c r="K112" s="735"/>
      <c r="L112" s="735"/>
      <c r="M112" s="735"/>
      <c r="N112" s="735"/>
      <c r="O112" s="735"/>
      <c r="P112" s="735"/>
      <c r="Q112" s="735"/>
      <c r="R112" s="735"/>
      <c r="S112" s="735"/>
      <c r="T112" s="735"/>
      <c r="U112" s="735"/>
      <c r="V112" s="735"/>
      <c r="W112" s="735"/>
      <c r="X112" s="735"/>
      <c r="Y112" s="735"/>
      <c r="Z112" s="736"/>
      <c r="AA112" s="762" t="s">
        <v>448</v>
      </c>
      <c r="AB112" s="763"/>
      <c r="AC112" s="763"/>
      <c r="AD112" s="763"/>
      <c r="AE112" s="764"/>
      <c r="AF112" s="765" t="s">
        <v>455</v>
      </c>
      <c r="AG112" s="763"/>
      <c r="AH112" s="763"/>
      <c r="AI112" s="763"/>
      <c r="AJ112" s="764"/>
      <c r="AK112" s="765" t="s">
        <v>443</v>
      </c>
      <c r="AL112" s="763"/>
      <c r="AM112" s="763"/>
      <c r="AN112" s="763"/>
      <c r="AO112" s="764"/>
      <c r="AP112" s="807" t="s">
        <v>443</v>
      </c>
      <c r="AQ112" s="808"/>
      <c r="AR112" s="808"/>
      <c r="AS112" s="808"/>
      <c r="AT112" s="809"/>
      <c r="AU112" s="915"/>
      <c r="AV112" s="916"/>
      <c r="AW112" s="916"/>
      <c r="AX112" s="916"/>
      <c r="AY112" s="916"/>
      <c r="AZ112" s="798" t="s">
        <v>456</v>
      </c>
      <c r="BA112" s="735"/>
      <c r="BB112" s="735"/>
      <c r="BC112" s="735"/>
      <c r="BD112" s="735"/>
      <c r="BE112" s="735"/>
      <c r="BF112" s="735"/>
      <c r="BG112" s="735"/>
      <c r="BH112" s="735"/>
      <c r="BI112" s="735"/>
      <c r="BJ112" s="735"/>
      <c r="BK112" s="735"/>
      <c r="BL112" s="735"/>
      <c r="BM112" s="735"/>
      <c r="BN112" s="735"/>
      <c r="BO112" s="735"/>
      <c r="BP112" s="736"/>
      <c r="BQ112" s="799">
        <v>544223</v>
      </c>
      <c r="BR112" s="800"/>
      <c r="BS112" s="800"/>
      <c r="BT112" s="800"/>
      <c r="BU112" s="800"/>
      <c r="BV112" s="800">
        <v>480040</v>
      </c>
      <c r="BW112" s="800"/>
      <c r="BX112" s="800"/>
      <c r="BY112" s="800"/>
      <c r="BZ112" s="800"/>
      <c r="CA112" s="800">
        <v>399885</v>
      </c>
      <c r="CB112" s="800"/>
      <c r="CC112" s="800"/>
      <c r="CD112" s="800"/>
      <c r="CE112" s="800"/>
      <c r="CF112" s="858">
        <v>6.5</v>
      </c>
      <c r="CG112" s="859"/>
      <c r="CH112" s="859"/>
      <c r="CI112" s="859"/>
      <c r="CJ112" s="859"/>
      <c r="CK112" s="910"/>
      <c r="CL112" s="804"/>
      <c r="CM112" s="798" t="s">
        <v>457</v>
      </c>
      <c r="CN112" s="735"/>
      <c r="CO112" s="735"/>
      <c r="CP112" s="735"/>
      <c r="CQ112" s="735"/>
      <c r="CR112" s="735"/>
      <c r="CS112" s="735"/>
      <c r="CT112" s="735"/>
      <c r="CU112" s="735"/>
      <c r="CV112" s="735"/>
      <c r="CW112" s="735"/>
      <c r="CX112" s="735"/>
      <c r="CY112" s="735"/>
      <c r="CZ112" s="735"/>
      <c r="DA112" s="735"/>
      <c r="DB112" s="735"/>
      <c r="DC112" s="735"/>
      <c r="DD112" s="735"/>
      <c r="DE112" s="735"/>
      <c r="DF112" s="736"/>
      <c r="DG112" s="799">
        <v>24035</v>
      </c>
      <c r="DH112" s="800"/>
      <c r="DI112" s="800"/>
      <c r="DJ112" s="800"/>
      <c r="DK112" s="800"/>
      <c r="DL112" s="800">
        <v>24035</v>
      </c>
      <c r="DM112" s="800"/>
      <c r="DN112" s="800"/>
      <c r="DO112" s="800"/>
      <c r="DP112" s="800"/>
      <c r="DQ112" s="800">
        <v>24035</v>
      </c>
      <c r="DR112" s="800"/>
      <c r="DS112" s="800"/>
      <c r="DT112" s="800"/>
      <c r="DU112" s="800"/>
      <c r="DV112" s="777">
        <v>0.4</v>
      </c>
      <c r="DW112" s="777"/>
      <c r="DX112" s="777"/>
      <c r="DY112" s="777"/>
      <c r="DZ112" s="778"/>
    </row>
    <row r="113" spans="1:130" s="216" customFormat="1" ht="26.25" customHeight="1" x14ac:dyDescent="0.2">
      <c r="A113" s="897"/>
      <c r="B113" s="898"/>
      <c r="C113" s="735" t="s">
        <v>458</v>
      </c>
      <c r="D113" s="735"/>
      <c r="E113" s="735"/>
      <c r="F113" s="735"/>
      <c r="G113" s="735"/>
      <c r="H113" s="735"/>
      <c r="I113" s="735"/>
      <c r="J113" s="735"/>
      <c r="K113" s="735"/>
      <c r="L113" s="735"/>
      <c r="M113" s="735"/>
      <c r="N113" s="735"/>
      <c r="O113" s="735"/>
      <c r="P113" s="735"/>
      <c r="Q113" s="735"/>
      <c r="R113" s="735"/>
      <c r="S113" s="735"/>
      <c r="T113" s="735"/>
      <c r="U113" s="735"/>
      <c r="V113" s="735"/>
      <c r="W113" s="735"/>
      <c r="X113" s="735"/>
      <c r="Y113" s="735"/>
      <c r="Z113" s="736"/>
      <c r="AA113" s="901">
        <v>180900</v>
      </c>
      <c r="AB113" s="902"/>
      <c r="AC113" s="902"/>
      <c r="AD113" s="902"/>
      <c r="AE113" s="903"/>
      <c r="AF113" s="904">
        <v>71969</v>
      </c>
      <c r="AG113" s="902"/>
      <c r="AH113" s="902"/>
      <c r="AI113" s="902"/>
      <c r="AJ113" s="903"/>
      <c r="AK113" s="904">
        <v>80518</v>
      </c>
      <c r="AL113" s="902"/>
      <c r="AM113" s="902"/>
      <c r="AN113" s="902"/>
      <c r="AO113" s="903"/>
      <c r="AP113" s="905">
        <v>1.3</v>
      </c>
      <c r="AQ113" s="906"/>
      <c r="AR113" s="906"/>
      <c r="AS113" s="906"/>
      <c r="AT113" s="907"/>
      <c r="AU113" s="915"/>
      <c r="AV113" s="916"/>
      <c r="AW113" s="916"/>
      <c r="AX113" s="916"/>
      <c r="AY113" s="916"/>
      <c r="AZ113" s="798" t="s">
        <v>459</v>
      </c>
      <c r="BA113" s="735"/>
      <c r="BB113" s="735"/>
      <c r="BC113" s="735"/>
      <c r="BD113" s="735"/>
      <c r="BE113" s="735"/>
      <c r="BF113" s="735"/>
      <c r="BG113" s="735"/>
      <c r="BH113" s="735"/>
      <c r="BI113" s="735"/>
      <c r="BJ113" s="735"/>
      <c r="BK113" s="735"/>
      <c r="BL113" s="735"/>
      <c r="BM113" s="735"/>
      <c r="BN113" s="735"/>
      <c r="BO113" s="735"/>
      <c r="BP113" s="736"/>
      <c r="BQ113" s="799">
        <v>160923</v>
      </c>
      <c r="BR113" s="800"/>
      <c r="BS113" s="800"/>
      <c r="BT113" s="800"/>
      <c r="BU113" s="800"/>
      <c r="BV113" s="800">
        <v>182192</v>
      </c>
      <c r="BW113" s="800"/>
      <c r="BX113" s="800"/>
      <c r="BY113" s="800"/>
      <c r="BZ113" s="800"/>
      <c r="CA113" s="800">
        <v>203894</v>
      </c>
      <c r="CB113" s="800"/>
      <c r="CC113" s="800"/>
      <c r="CD113" s="800"/>
      <c r="CE113" s="800"/>
      <c r="CF113" s="858">
        <v>3.3</v>
      </c>
      <c r="CG113" s="859"/>
      <c r="CH113" s="859"/>
      <c r="CI113" s="859"/>
      <c r="CJ113" s="859"/>
      <c r="CK113" s="910"/>
      <c r="CL113" s="804"/>
      <c r="CM113" s="798" t="s">
        <v>460</v>
      </c>
      <c r="CN113" s="735"/>
      <c r="CO113" s="735"/>
      <c r="CP113" s="735"/>
      <c r="CQ113" s="735"/>
      <c r="CR113" s="735"/>
      <c r="CS113" s="735"/>
      <c r="CT113" s="735"/>
      <c r="CU113" s="735"/>
      <c r="CV113" s="735"/>
      <c r="CW113" s="735"/>
      <c r="CX113" s="735"/>
      <c r="CY113" s="735"/>
      <c r="CZ113" s="735"/>
      <c r="DA113" s="735"/>
      <c r="DB113" s="735"/>
      <c r="DC113" s="735"/>
      <c r="DD113" s="735"/>
      <c r="DE113" s="735"/>
      <c r="DF113" s="736"/>
      <c r="DG113" s="762">
        <v>26904</v>
      </c>
      <c r="DH113" s="763"/>
      <c r="DI113" s="763"/>
      <c r="DJ113" s="763"/>
      <c r="DK113" s="764"/>
      <c r="DL113" s="765">
        <v>25192</v>
      </c>
      <c r="DM113" s="763"/>
      <c r="DN113" s="763"/>
      <c r="DO113" s="763"/>
      <c r="DP113" s="764"/>
      <c r="DQ113" s="765">
        <v>24232</v>
      </c>
      <c r="DR113" s="763"/>
      <c r="DS113" s="763"/>
      <c r="DT113" s="763"/>
      <c r="DU113" s="764"/>
      <c r="DV113" s="807">
        <v>0.4</v>
      </c>
      <c r="DW113" s="808"/>
      <c r="DX113" s="808"/>
      <c r="DY113" s="808"/>
      <c r="DZ113" s="809"/>
    </row>
    <row r="114" spans="1:130" s="216" customFormat="1" ht="26.25" customHeight="1" x14ac:dyDescent="0.2">
      <c r="A114" s="897"/>
      <c r="B114" s="898"/>
      <c r="C114" s="735" t="s">
        <v>461</v>
      </c>
      <c r="D114" s="735"/>
      <c r="E114" s="735"/>
      <c r="F114" s="735"/>
      <c r="G114" s="735"/>
      <c r="H114" s="735"/>
      <c r="I114" s="735"/>
      <c r="J114" s="735"/>
      <c r="K114" s="735"/>
      <c r="L114" s="735"/>
      <c r="M114" s="735"/>
      <c r="N114" s="735"/>
      <c r="O114" s="735"/>
      <c r="P114" s="735"/>
      <c r="Q114" s="735"/>
      <c r="R114" s="735"/>
      <c r="S114" s="735"/>
      <c r="T114" s="735"/>
      <c r="U114" s="735"/>
      <c r="V114" s="735"/>
      <c r="W114" s="735"/>
      <c r="X114" s="735"/>
      <c r="Y114" s="735"/>
      <c r="Z114" s="736"/>
      <c r="AA114" s="762">
        <v>20789</v>
      </c>
      <c r="AB114" s="763"/>
      <c r="AC114" s="763"/>
      <c r="AD114" s="763"/>
      <c r="AE114" s="764"/>
      <c r="AF114" s="765">
        <v>21667</v>
      </c>
      <c r="AG114" s="763"/>
      <c r="AH114" s="763"/>
      <c r="AI114" s="763"/>
      <c r="AJ114" s="764"/>
      <c r="AK114" s="765">
        <v>29518</v>
      </c>
      <c r="AL114" s="763"/>
      <c r="AM114" s="763"/>
      <c r="AN114" s="763"/>
      <c r="AO114" s="764"/>
      <c r="AP114" s="807">
        <v>0.5</v>
      </c>
      <c r="AQ114" s="808"/>
      <c r="AR114" s="808"/>
      <c r="AS114" s="808"/>
      <c r="AT114" s="809"/>
      <c r="AU114" s="915"/>
      <c r="AV114" s="916"/>
      <c r="AW114" s="916"/>
      <c r="AX114" s="916"/>
      <c r="AY114" s="916"/>
      <c r="AZ114" s="798" t="s">
        <v>462</v>
      </c>
      <c r="BA114" s="735"/>
      <c r="BB114" s="735"/>
      <c r="BC114" s="735"/>
      <c r="BD114" s="735"/>
      <c r="BE114" s="735"/>
      <c r="BF114" s="735"/>
      <c r="BG114" s="735"/>
      <c r="BH114" s="735"/>
      <c r="BI114" s="735"/>
      <c r="BJ114" s="735"/>
      <c r="BK114" s="735"/>
      <c r="BL114" s="735"/>
      <c r="BM114" s="735"/>
      <c r="BN114" s="735"/>
      <c r="BO114" s="735"/>
      <c r="BP114" s="736"/>
      <c r="BQ114" s="799">
        <v>1696943</v>
      </c>
      <c r="BR114" s="800"/>
      <c r="BS114" s="800"/>
      <c r="BT114" s="800"/>
      <c r="BU114" s="800"/>
      <c r="BV114" s="800">
        <v>1741064</v>
      </c>
      <c r="BW114" s="800"/>
      <c r="BX114" s="800"/>
      <c r="BY114" s="800"/>
      <c r="BZ114" s="800"/>
      <c r="CA114" s="800">
        <v>1603872</v>
      </c>
      <c r="CB114" s="800"/>
      <c r="CC114" s="800"/>
      <c r="CD114" s="800"/>
      <c r="CE114" s="800"/>
      <c r="CF114" s="858">
        <v>26.2</v>
      </c>
      <c r="CG114" s="859"/>
      <c r="CH114" s="859"/>
      <c r="CI114" s="859"/>
      <c r="CJ114" s="859"/>
      <c r="CK114" s="910"/>
      <c r="CL114" s="804"/>
      <c r="CM114" s="798" t="s">
        <v>463</v>
      </c>
      <c r="CN114" s="735"/>
      <c r="CO114" s="735"/>
      <c r="CP114" s="735"/>
      <c r="CQ114" s="735"/>
      <c r="CR114" s="735"/>
      <c r="CS114" s="735"/>
      <c r="CT114" s="735"/>
      <c r="CU114" s="735"/>
      <c r="CV114" s="735"/>
      <c r="CW114" s="735"/>
      <c r="CX114" s="735"/>
      <c r="CY114" s="735"/>
      <c r="CZ114" s="735"/>
      <c r="DA114" s="735"/>
      <c r="DB114" s="735"/>
      <c r="DC114" s="735"/>
      <c r="DD114" s="735"/>
      <c r="DE114" s="735"/>
      <c r="DF114" s="736"/>
      <c r="DG114" s="762" t="s">
        <v>444</v>
      </c>
      <c r="DH114" s="763"/>
      <c r="DI114" s="763"/>
      <c r="DJ114" s="763"/>
      <c r="DK114" s="764"/>
      <c r="DL114" s="765" t="s">
        <v>443</v>
      </c>
      <c r="DM114" s="763"/>
      <c r="DN114" s="763"/>
      <c r="DO114" s="763"/>
      <c r="DP114" s="764"/>
      <c r="DQ114" s="765" t="s">
        <v>443</v>
      </c>
      <c r="DR114" s="763"/>
      <c r="DS114" s="763"/>
      <c r="DT114" s="763"/>
      <c r="DU114" s="764"/>
      <c r="DV114" s="807" t="s">
        <v>448</v>
      </c>
      <c r="DW114" s="808"/>
      <c r="DX114" s="808"/>
      <c r="DY114" s="808"/>
      <c r="DZ114" s="809"/>
    </row>
    <row r="115" spans="1:130" s="216" customFormat="1" ht="26.25" customHeight="1" x14ac:dyDescent="0.2">
      <c r="A115" s="897"/>
      <c r="B115" s="898"/>
      <c r="C115" s="735" t="s">
        <v>464</v>
      </c>
      <c r="D115" s="735"/>
      <c r="E115" s="735"/>
      <c r="F115" s="735"/>
      <c r="G115" s="735"/>
      <c r="H115" s="735"/>
      <c r="I115" s="735"/>
      <c r="J115" s="735"/>
      <c r="K115" s="735"/>
      <c r="L115" s="735"/>
      <c r="M115" s="735"/>
      <c r="N115" s="735"/>
      <c r="O115" s="735"/>
      <c r="P115" s="735"/>
      <c r="Q115" s="735"/>
      <c r="R115" s="735"/>
      <c r="S115" s="735"/>
      <c r="T115" s="735"/>
      <c r="U115" s="735"/>
      <c r="V115" s="735"/>
      <c r="W115" s="735"/>
      <c r="X115" s="735"/>
      <c r="Y115" s="735"/>
      <c r="Z115" s="736"/>
      <c r="AA115" s="901">
        <v>608</v>
      </c>
      <c r="AB115" s="902"/>
      <c r="AC115" s="902"/>
      <c r="AD115" s="902"/>
      <c r="AE115" s="903"/>
      <c r="AF115" s="904">
        <v>1712</v>
      </c>
      <c r="AG115" s="902"/>
      <c r="AH115" s="902"/>
      <c r="AI115" s="902"/>
      <c r="AJ115" s="903"/>
      <c r="AK115" s="904">
        <v>960</v>
      </c>
      <c r="AL115" s="902"/>
      <c r="AM115" s="902"/>
      <c r="AN115" s="902"/>
      <c r="AO115" s="903"/>
      <c r="AP115" s="905">
        <v>0</v>
      </c>
      <c r="AQ115" s="906"/>
      <c r="AR115" s="906"/>
      <c r="AS115" s="906"/>
      <c r="AT115" s="907"/>
      <c r="AU115" s="915"/>
      <c r="AV115" s="916"/>
      <c r="AW115" s="916"/>
      <c r="AX115" s="916"/>
      <c r="AY115" s="916"/>
      <c r="AZ115" s="798" t="s">
        <v>465</v>
      </c>
      <c r="BA115" s="735"/>
      <c r="BB115" s="735"/>
      <c r="BC115" s="735"/>
      <c r="BD115" s="735"/>
      <c r="BE115" s="735"/>
      <c r="BF115" s="735"/>
      <c r="BG115" s="735"/>
      <c r="BH115" s="735"/>
      <c r="BI115" s="735"/>
      <c r="BJ115" s="735"/>
      <c r="BK115" s="735"/>
      <c r="BL115" s="735"/>
      <c r="BM115" s="735"/>
      <c r="BN115" s="735"/>
      <c r="BO115" s="735"/>
      <c r="BP115" s="736"/>
      <c r="BQ115" s="799" t="s">
        <v>466</v>
      </c>
      <c r="BR115" s="800"/>
      <c r="BS115" s="800"/>
      <c r="BT115" s="800"/>
      <c r="BU115" s="800"/>
      <c r="BV115" s="800" t="s">
        <v>443</v>
      </c>
      <c r="BW115" s="800"/>
      <c r="BX115" s="800"/>
      <c r="BY115" s="800"/>
      <c r="BZ115" s="800"/>
      <c r="CA115" s="800" t="s">
        <v>443</v>
      </c>
      <c r="CB115" s="800"/>
      <c r="CC115" s="800"/>
      <c r="CD115" s="800"/>
      <c r="CE115" s="800"/>
      <c r="CF115" s="858" t="s">
        <v>448</v>
      </c>
      <c r="CG115" s="859"/>
      <c r="CH115" s="859"/>
      <c r="CI115" s="859"/>
      <c r="CJ115" s="859"/>
      <c r="CK115" s="910"/>
      <c r="CL115" s="804"/>
      <c r="CM115" s="798" t="s">
        <v>467</v>
      </c>
      <c r="CN115" s="735"/>
      <c r="CO115" s="735"/>
      <c r="CP115" s="735"/>
      <c r="CQ115" s="735"/>
      <c r="CR115" s="735"/>
      <c r="CS115" s="735"/>
      <c r="CT115" s="735"/>
      <c r="CU115" s="735"/>
      <c r="CV115" s="735"/>
      <c r="CW115" s="735"/>
      <c r="CX115" s="735"/>
      <c r="CY115" s="735"/>
      <c r="CZ115" s="735"/>
      <c r="DA115" s="735"/>
      <c r="DB115" s="735"/>
      <c r="DC115" s="735"/>
      <c r="DD115" s="735"/>
      <c r="DE115" s="735"/>
      <c r="DF115" s="736"/>
      <c r="DG115" s="762" t="s">
        <v>452</v>
      </c>
      <c r="DH115" s="763"/>
      <c r="DI115" s="763"/>
      <c r="DJ115" s="763"/>
      <c r="DK115" s="764"/>
      <c r="DL115" s="765" t="s">
        <v>444</v>
      </c>
      <c r="DM115" s="763"/>
      <c r="DN115" s="763"/>
      <c r="DO115" s="763"/>
      <c r="DP115" s="764"/>
      <c r="DQ115" s="765" t="s">
        <v>449</v>
      </c>
      <c r="DR115" s="763"/>
      <c r="DS115" s="763"/>
      <c r="DT115" s="763"/>
      <c r="DU115" s="764"/>
      <c r="DV115" s="807" t="s">
        <v>443</v>
      </c>
      <c r="DW115" s="808"/>
      <c r="DX115" s="808"/>
      <c r="DY115" s="808"/>
      <c r="DZ115" s="809"/>
    </row>
    <row r="116" spans="1:130" s="216" customFormat="1" ht="26.25" customHeight="1" x14ac:dyDescent="0.2">
      <c r="A116" s="899"/>
      <c r="B116" s="900"/>
      <c r="C116" s="822" t="s">
        <v>468</v>
      </c>
      <c r="D116" s="822"/>
      <c r="E116" s="822"/>
      <c r="F116" s="822"/>
      <c r="G116" s="822"/>
      <c r="H116" s="822"/>
      <c r="I116" s="822"/>
      <c r="J116" s="822"/>
      <c r="K116" s="822"/>
      <c r="L116" s="822"/>
      <c r="M116" s="822"/>
      <c r="N116" s="822"/>
      <c r="O116" s="822"/>
      <c r="P116" s="822"/>
      <c r="Q116" s="822"/>
      <c r="R116" s="822"/>
      <c r="S116" s="822"/>
      <c r="T116" s="822"/>
      <c r="U116" s="822"/>
      <c r="V116" s="822"/>
      <c r="W116" s="822"/>
      <c r="X116" s="822"/>
      <c r="Y116" s="822"/>
      <c r="Z116" s="823"/>
      <c r="AA116" s="762" t="s">
        <v>443</v>
      </c>
      <c r="AB116" s="763"/>
      <c r="AC116" s="763"/>
      <c r="AD116" s="763"/>
      <c r="AE116" s="764"/>
      <c r="AF116" s="765" t="s">
        <v>452</v>
      </c>
      <c r="AG116" s="763"/>
      <c r="AH116" s="763"/>
      <c r="AI116" s="763"/>
      <c r="AJ116" s="764"/>
      <c r="AK116" s="765" t="s">
        <v>444</v>
      </c>
      <c r="AL116" s="763"/>
      <c r="AM116" s="763"/>
      <c r="AN116" s="763"/>
      <c r="AO116" s="764"/>
      <c r="AP116" s="807" t="s">
        <v>452</v>
      </c>
      <c r="AQ116" s="808"/>
      <c r="AR116" s="808"/>
      <c r="AS116" s="808"/>
      <c r="AT116" s="809"/>
      <c r="AU116" s="915"/>
      <c r="AV116" s="916"/>
      <c r="AW116" s="916"/>
      <c r="AX116" s="916"/>
      <c r="AY116" s="916"/>
      <c r="AZ116" s="892" t="s">
        <v>469</v>
      </c>
      <c r="BA116" s="893"/>
      <c r="BB116" s="893"/>
      <c r="BC116" s="893"/>
      <c r="BD116" s="893"/>
      <c r="BE116" s="893"/>
      <c r="BF116" s="893"/>
      <c r="BG116" s="893"/>
      <c r="BH116" s="893"/>
      <c r="BI116" s="893"/>
      <c r="BJ116" s="893"/>
      <c r="BK116" s="893"/>
      <c r="BL116" s="893"/>
      <c r="BM116" s="893"/>
      <c r="BN116" s="893"/>
      <c r="BO116" s="893"/>
      <c r="BP116" s="894"/>
      <c r="BQ116" s="799" t="s">
        <v>455</v>
      </c>
      <c r="BR116" s="800"/>
      <c r="BS116" s="800"/>
      <c r="BT116" s="800"/>
      <c r="BU116" s="800"/>
      <c r="BV116" s="800" t="s">
        <v>452</v>
      </c>
      <c r="BW116" s="800"/>
      <c r="BX116" s="800"/>
      <c r="BY116" s="800"/>
      <c r="BZ116" s="800"/>
      <c r="CA116" s="800" t="s">
        <v>449</v>
      </c>
      <c r="CB116" s="800"/>
      <c r="CC116" s="800"/>
      <c r="CD116" s="800"/>
      <c r="CE116" s="800"/>
      <c r="CF116" s="858" t="s">
        <v>444</v>
      </c>
      <c r="CG116" s="859"/>
      <c r="CH116" s="859"/>
      <c r="CI116" s="859"/>
      <c r="CJ116" s="859"/>
      <c r="CK116" s="910"/>
      <c r="CL116" s="804"/>
      <c r="CM116" s="798" t="s">
        <v>470</v>
      </c>
      <c r="CN116" s="735"/>
      <c r="CO116" s="735"/>
      <c r="CP116" s="735"/>
      <c r="CQ116" s="735"/>
      <c r="CR116" s="735"/>
      <c r="CS116" s="735"/>
      <c r="CT116" s="735"/>
      <c r="CU116" s="735"/>
      <c r="CV116" s="735"/>
      <c r="CW116" s="735"/>
      <c r="CX116" s="735"/>
      <c r="CY116" s="735"/>
      <c r="CZ116" s="735"/>
      <c r="DA116" s="735"/>
      <c r="DB116" s="735"/>
      <c r="DC116" s="735"/>
      <c r="DD116" s="735"/>
      <c r="DE116" s="735"/>
      <c r="DF116" s="736"/>
      <c r="DG116" s="762" t="s">
        <v>444</v>
      </c>
      <c r="DH116" s="763"/>
      <c r="DI116" s="763"/>
      <c r="DJ116" s="763"/>
      <c r="DK116" s="764"/>
      <c r="DL116" s="765" t="s">
        <v>443</v>
      </c>
      <c r="DM116" s="763"/>
      <c r="DN116" s="763"/>
      <c r="DO116" s="763"/>
      <c r="DP116" s="764"/>
      <c r="DQ116" s="765" t="s">
        <v>449</v>
      </c>
      <c r="DR116" s="763"/>
      <c r="DS116" s="763"/>
      <c r="DT116" s="763"/>
      <c r="DU116" s="764"/>
      <c r="DV116" s="807" t="s">
        <v>455</v>
      </c>
      <c r="DW116" s="808"/>
      <c r="DX116" s="808"/>
      <c r="DY116" s="808"/>
      <c r="DZ116" s="809"/>
    </row>
    <row r="117" spans="1:130" s="216" customFormat="1" ht="26.25" customHeight="1" x14ac:dyDescent="0.2">
      <c r="A117" s="878" t="s">
        <v>187</v>
      </c>
      <c r="B117" s="879"/>
      <c r="C117" s="879"/>
      <c r="D117" s="879"/>
      <c r="E117" s="879"/>
      <c r="F117" s="879"/>
      <c r="G117" s="879"/>
      <c r="H117" s="879"/>
      <c r="I117" s="879"/>
      <c r="J117" s="879"/>
      <c r="K117" s="879"/>
      <c r="L117" s="879"/>
      <c r="M117" s="879"/>
      <c r="N117" s="879"/>
      <c r="O117" s="879"/>
      <c r="P117" s="879"/>
      <c r="Q117" s="879"/>
      <c r="R117" s="879"/>
      <c r="S117" s="879"/>
      <c r="T117" s="879"/>
      <c r="U117" s="879"/>
      <c r="V117" s="879"/>
      <c r="W117" s="879"/>
      <c r="X117" s="879"/>
      <c r="Y117" s="860" t="s">
        <v>471</v>
      </c>
      <c r="Z117" s="880"/>
      <c r="AA117" s="885">
        <v>1380174</v>
      </c>
      <c r="AB117" s="886"/>
      <c r="AC117" s="886"/>
      <c r="AD117" s="886"/>
      <c r="AE117" s="887"/>
      <c r="AF117" s="888">
        <v>1233519</v>
      </c>
      <c r="AG117" s="886"/>
      <c r="AH117" s="886"/>
      <c r="AI117" s="886"/>
      <c r="AJ117" s="887"/>
      <c r="AK117" s="888">
        <v>1286566</v>
      </c>
      <c r="AL117" s="886"/>
      <c r="AM117" s="886"/>
      <c r="AN117" s="886"/>
      <c r="AO117" s="887"/>
      <c r="AP117" s="889"/>
      <c r="AQ117" s="890"/>
      <c r="AR117" s="890"/>
      <c r="AS117" s="890"/>
      <c r="AT117" s="891"/>
      <c r="AU117" s="915"/>
      <c r="AV117" s="916"/>
      <c r="AW117" s="916"/>
      <c r="AX117" s="916"/>
      <c r="AY117" s="916"/>
      <c r="AZ117" s="846" t="s">
        <v>472</v>
      </c>
      <c r="BA117" s="847"/>
      <c r="BB117" s="847"/>
      <c r="BC117" s="847"/>
      <c r="BD117" s="847"/>
      <c r="BE117" s="847"/>
      <c r="BF117" s="847"/>
      <c r="BG117" s="847"/>
      <c r="BH117" s="847"/>
      <c r="BI117" s="847"/>
      <c r="BJ117" s="847"/>
      <c r="BK117" s="847"/>
      <c r="BL117" s="847"/>
      <c r="BM117" s="847"/>
      <c r="BN117" s="847"/>
      <c r="BO117" s="847"/>
      <c r="BP117" s="848"/>
      <c r="BQ117" s="799" t="s">
        <v>452</v>
      </c>
      <c r="BR117" s="800"/>
      <c r="BS117" s="800"/>
      <c r="BT117" s="800"/>
      <c r="BU117" s="800"/>
      <c r="BV117" s="800" t="s">
        <v>448</v>
      </c>
      <c r="BW117" s="800"/>
      <c r="BX117" s="800"/>
      <c r="BY117" s="800"/>
      <c r="BZ117" s="800"/>
      <c r="CA117" s="800" t="s">
        <v>452</v>
      </c>
      <c r="CB117" s="800"/>
      <c r="CC117" s="800"/>
      <c r="CD117" s="800"/>
      <c r="CE117" s="800"/>
      <c r="CF117" s="858" t="s">
        <v>452</v>
      </c>
      <c r="CG117" s="859"/>
      <c r="CH117" s="859"/>
      <c r="CI117" s="859"/>
      <c r="CJ117" s="859"/>
      <c r="CK117" s="910"/>
      <c r="CL117" s="804"/>
      <c r="CM117" s="798" t="s">
        <v>473</v>
      </c>
      <c r="CN117" s="735"/>
      <c r="CO117" s="735"/>
      <c r="CP117" s="735"/>
      <c r="CQ117" s="735"/>
      <c r="CR117" s="735"/>
      <c r="CS117" s="735"/>
      <c r="CT117" s="735"/>
      <c r="CU117" s="735"/>
      <c r="CV117" s="735"/>
      <c r="CW117" s="735"/>
      <c r="CX117" s="735"/>
      <c r="CY117" s="735"/>
      <c r="CZ117" s="735"/>
      <c r="DA117" s="735"/>
      <c r="DB117" s="735"/>
      <c r="DC117" s="735"/>
      <c r="DD117" s="735"/>
      <c r="DE117" s="735"/>
      <c r="DF117" s="736"/>
      <c r="DG117" s="762" t="s">
        <v>449</v>
      </c>
      <c r="DH117" s="763"/>
      <c r="DI117" s="763"/>
      <c r="DJ117" s="763"/>
      <c r="DK117" s="764"/>
      <c r="DL117" s="765" t="s">
        <v>448</v>
      </c>
      <c r="DM117" s="763"/>
      <c r="DN117" s="763"/>
      <c r="DO117" s="763"/>
      <c r="DP117" s="764"/>
      <c r="DQ117" s="765" t="s">
        <v>444</v>
      </c>
      <c r="DR117" s="763"/>
      <c r="DS117" s="763"/>
      <c r="DT117" s="763"/>
      <c r="DU117" s="764"/>
      <c r="DV117" s="807" t="s">
        <v>448</v>
      </c>
      <c r="DW117" s="808"/>
      <c r="DX117" s="808"/>
      <c r="DY117" s="808"/>
      <c r="DZ117" s="809"/>
    </row>
    <row r="118" spans="1:130" s="216" customFormat="1" ht="26.25" customHeight="1" x14ac:dyDescent="0.2">
      <c r="A118" s="878" t="s">
        <v>438</v>
      </c>
      <c r="B118" s="879"/>
      <c r="C118" s="879"/>
      <c r="D118" s="879"/>
      <c r="E118" s="879"/>
      <c r="F118" s="879"/>
      <c r="G118" s="879"/>
      <c r="H118" s="879"/>
      <c r="I118" s="879"/>
      <c r="J118" s="879"/>
      <c r="K118" s="879"/>
      <c r="L118" s="879"/>
      <c r="M118" s="879"/>
      <c r="N118" s="879"/>
      <c r="O118" s="879"/>
      <c r="P118" s="879"/>
      <c r="Q118" s="879"/>
      <c r="R118" s="879"/>
      <c r="S118" s="879"/>
      <c r="T118" s="879"/>
      <c r="U118" s="879"/>
      <c r="V118" s="879"/>
      <c r="W118" s="879"/>
      <c r="X118" s="879"/>
      <c r="Y118" s="879"/>
      <c r="Z118" s="880"/>
      <c r="AA118" s="881" t="s">
        <v>435</v>
      </c>
      <c r="AB118" s="879"/>
      <c r="AC118" s="879"/>
      <c r="AD118" s="879"/>
      <c r="AE118" s="880"/>
      <c r="AF118" s="881" t="s">
        <v>436</v>
      </c>
      <c r="AG118" s="879"/>
      <c r="AH118" s="879"/>
      <c r="AI118" s="879"/>
      <c r="AJ118" s="880"/>
      <c r="AK118" s="881" t="s">
        <v>307</v>
      </c>
      <c r="AL118" s="879"/>
      <c r="AM118" s="879"/>
      <c r="AN118" s="879"/>
      <c r="AO118" s="880"/>
      <c r="AP118" s="882" t="s">
        <v>437</v>
      </c>
      <c r="AQ118" s="883"/>
      <c r="AR118" s="883"/>
      <c r="AS118" s="883"/>
      <c r="AT118" s="884"/>
      <c r="AU118" s="915"/>
      <c r="AV118" s="916"/>
      <c r="AW118" s="916"/>
      <c r="AX118" s="916"/>
      <c r="AY118" s="916"/>
      <c r="AZ118" s="821" t="s">
        <v>474</v>
      </c>
      <c r="BA118" s="822"/>
      <c r="BB118" s="822"/>
      <c r="BC118" s="822"/>
      <c r="BD118" s="822"/>
      <c r="BE118" s="822"/>
      <c r="BF118" s="822"/>
      <c r="BG118" s="822"/>
      <c r="BH118" s="822"/>
      <c r="BI118" s="822"/>
      <c r="BJ118" s="822"/>
      <c r="BK118" s="822"/>
      <c r="BL118" s="822"/>
      <c r="BM118" s="822"/>
      <c r="BN118" s="822"/>
      <c r="BO118" s="822"/>
      <c r="BP118" s="823"/>
      <c r="BQ118" s="862" t="s">
        <v>448</v>
      </c>
      <c r="BR118" s="828"/>
      <c r="BS118" s="828"/>
      <c r="BT118" s="828"/>
      <c r="BU118" s="828"/>
      <c r="BV118" s="828" t="s">
        <v>448</v>
      </c>
      <c r="BW118" s="828"/>
      <c r="BX118" s="828"/>
      <c r="BY118" s="828"/>
      <c r="BZ118" s="828"/>
      <c r="CA118" s="828" t="s">
        <v>448</v>
      </c>
      <c r="CB118" s="828"/>
      <c r="CC118" s="828"/>
      <c r="CD118" s="828"/>
      <c r="CE118" s="828"/>
      <c r="CF118" s="858" t="s">
        <v>444</v>
      </c>
      <c r="CG118" s="859"/>
      <c r="CH118" s="859"/>
      <c r="CI118" s="859"/>
      <c r="CJ118" s="859"/>
      <c r="CK118" s="910"/>
      <c r="CL118" s="804"/>
      <c r="CM118" s="798" t="s">
        <v>475</v>
      </c>
      <c r="CN118" s="735"/>
      <c r="CO118" s="735"/>
      <c r="CP118" s="735"/>
      <c r="CQ118" s="735"/>
      <c r="CR118" s="735"/>
      <c r="CS118" s="735"/>
      <c r="CT118" s="735"/>
      <c r="CU118" s="735"/>
      <c r="CV118" s="735"/>
      <c r="CW118" s="735"/>
      <c r="CX118" s="735"/>
      <c r="CY118" s="735"/>
      <c r="CZ118" s="735"/>
      <c r="DA118" s="735"/>
      <c r="DB118" s="735"/>
      <c r="DC118" s="735"/>
      <c r="DD118" s="735"/>
      <c r="DE118" s="735"/>
      <c r="DF118" s="736"/>
      <c r="DG118" s="762" t="s">
        <v>448</v>
      </c>
      <c r="DH118" s="763"/>
      <c r="DI118" s="763"/>
      <c r="DJ118" s="763"/>
      <c r="DK118" s="764"/>
      <c r="DL118" s="765" t="s">
        <v>448</v>
      </c>
      <c r="DM118" s="763"/>
      <c r="DN118" s="763"/>
      <c r="DO118" s="763"/>
      <c r="DP118" s="764"/>
      <c r="DQ118" s="765" t="s">
        <v>448</v>
      </c>
      <c r="DR118" s="763"/>
      <c r="DS118" s="763"/>
      <c r="DT118" s="763"/>
      <c r="DU118" s="764"/>
      <c r="DV118" s="807" t="s">
        <v>448</v>
      </c>
      <c r="DW118" s="808"/>
      <c r="DX118" s="808"/>
      <c r="DY118" s="808"/>
      <c r="DZ118" s="809"/>
    </row>
    <row r="119" spans="1:130" s="216" customFormat="1" ht="26.25" customHeight="1" x14ac:dyDescent="0.2">
      <c r="A119" s="801" t="s">
        <v>441</v>
      </c>
      <c r="B119" s="802"/>
      <c r="C119" s="843" t="s">
        <v>442</v>
      </c>
      <c r="D119" s="791"/>
      <c r="E119" s="791"/>
      <c r="F119" s="791"/>
      <c r="G119" s="791"/>
      <c r="H119" s="791"/>
      <c r="I119" s="791"/>
      <c r="J119" s="791"/>
      <c r="K119" s="791"/>
      <c r="L119" s="791"/>
      <c r="M119" s="791"/>
      <c r="N119" s="791"/>
      <c r="O119" s="791"/>
      <c r="P119" s="791"/>
      <c r="Q119" s="791"/>
      <c r="R119" s="791"/>
      <c r="S119" s="791"/>
      <c r="T119" s="791"/>
      <c r="U119" s="791"/>
      <c r="V119" s="791"/>
      <c r="W119" s="791"/>
      <c r="X119" s="791"/>
      <c r="Y119" s="791"/>
      <c r="Z119" s="792"/>
      <c r="AA119" s="871" t="s">
        <v>448</v>
      </c>
      <c r="AB119" s="872"/>
      <c r="AC119" s="872"/>
      <c r="AD119" s="872"/>
      <c r="AE119" s="873"/>
      <c r="AF119" s="874" t="s">
        <v>448</v>
      </c>
      <c r="AG119" s="872"/>
      <c r="AH119" s="872"/>
      <c r="AI119" s="872"/>
      <c r="AJ119" s="873"/>
      <c r="AK119" s="874" t="s">
        <v>449</v>
      </c>
      <c r="AL119" s="872"/>
      <c r="AM119" s="872"/>
      <c r="AN119" s="872"/>
      <c r="AO119" s="873"/>
      <c r="AP119" s="875" t="s">
        <v>444</v>
      </c>
      <c r="AQ119" s="876"/>
      <c r="AR119" s="876"/>
      <c r="AS119" s="876"/>
      <c r="AT119" s="877"/>
      <c r="AU119" s="917"/>
      <c r="AV119" s="918"/>
      <c r="AW119" s="918"/>
      <c r="AX119" s="918"/>
      <c r="AY119" s="918"/>
      <c r="AZ119" s="237" t="s">
        <v>187</v>
      </c>
      <c r="BA119" s="237"/>
      <c r="BB119" s="237"/>
      <c r="BC119" s="237"/>
      <c r="BD119" s="237"/>
      <c r="BE119" s="237"/>
      <c r="BF119" s="237"/>
      <c r="BG119" s="237"/>
      <c r="BH119" s="237"/>
      <c r="BI119" s="237"/>
      <c r="BJ119" s="237"/>
      <c r="BK119" s="237"/>
      <c r="BL119" s="237"/>
      <c r="BM119" s="237"/>
      <c r="BN119" s="237"/>
      <c r="BO119" s="860" t="s">
        <v>476</v>
      </c>
      <c r="BP119" s="861"/>
      <c r="BQ119" s="862">
        <v>13981537</v>
      </c>
      <c r="BR119" s="828"/>
      <c r="BS119" s="828"/>
      <c r="BT119" s="828"/>
      <c r="BU119" s="828"/>
      <c r="BV119" s="828">
        <v>13425991</v>
      </c>
      <c r="BW119" s="828"/>
      <c r="BX119" s="828"/>
      <c r="BY119" s="828"/>
      <c r="BZ119" s="828"/>
      <c r="CA119" s="828">
        <v>12795631</v>
      </c>
      <c r="CB119" s="828"/>
      <c r="CC119" s="828"/>
      <c r="CD119" s="828"/>
      <c r="CE119" s="828"/>
      <c r="CF119" s="731"/>
      <c r="CG119" s="732"/>
      <c r="CH119" s="732"/>
      <c r="CI119" s="732"/>
      <c r="CJ119" s="817"/>
      <c r="CK119" s="911"/>
      <c r="CL119" s="806"/>
      <c r="CM119" s="821" t="s">
        <v>477</v>
      </c>
      <c r="CN119" s="822"/>
      <c r="CO119" s="822"/>
      <c r="CP119" s="822"/>
      <c r="CQ119" s="822"/>
      <c r="CR119" s="822"/>
      <c r="CS119" s="822"/>
      <c r="CT119" s="822"/>
      <c r="CU119" s="822"/>
      <c r="CV119" s="822"/>
      <c r="CW119" s="822"/>
      <c r="CX119" s="822"/>
      <c r="CY119" s="822"/>
      <c r="CZ119" s="822"/>
      <c r="DA119" s="822"/>
      <c r="DB119" s="822"/>
      <c r="DC119" s="822"/>
      <c r="DD119" s="822"/>
      <c r="DE119" s="822"/>
      <c r="DF119" s="823"/>
      <c r="DG119" s="746" t="s">
        <v>449</v>
      </c>
      <c r="DH119" s="747"/>
      <c r="DI119" s="747"/>
      <c r="DJ119" s="747"/>
      <c r="DK119" s="748"/>
      <c r="DL119" s="749" t="s">
        <v>449</v>
      </c>
      <c r="DM119" s="747"/>
      <c r="DN119" s="747"/>
      <c r="DO119" s="747"/>
      <c r="DP119" s="748"/>
      <c r="DQ119" s="749" t="s">
        <v>449</v>
      </c>
      <c r="DR119" s="747"/>
      <c r="DS119" s="747"/>
      <c r="DT119" s="747"/>
      <c r="DU119" s="748"/>
      <c r="DV119" s="831" t="s">
        <v>449</v>
      </c>
      <c r="DW119" s="832"/>
      <c r="DX119" s="832"/>
      <c r="DY119" s="832"/>
      <c r="DZ119" s="833"/>
    </row>
    <row r="120" spans="1:130" s="216" customFormat="1" ht="26.25" customHeight="1" x14ac:dyDescent="0.2">
      <c r="A120" s="803"/>
      <c r="B120" s="804"/>
      <c r="C120" s="798" t="s">
        <v>451</v>
      </c>
      <c r="D120" s="735"/>
      <c r="E120" s="735"/>
      <c r="F120" s="735"/>
      <c r="G120" s="735"/>
      <c r="H120" s="735"/>
      <c r="I120" s="735"/>
      <c r="J120" s="735"/>
      <c r="K120" s="735"/>
      <c r="L120" s="735"/>
      <c r="M120" s="735"/>
      <c r="N120" s="735"/>
      <c r="O120" s="735"/>
      <c r="P120" s="735"/>
      <c r="Q120" s="735"/>
      <c r="R120" s="735"/>
      <c r="S120" s="735"/>
      <c r="T120" s="735"/>
      <c r="U120" s="735"/>
      <c r="V120" s="735"/>
      <c r="W120" s="735"/>
      <c r="X120" s="735"/>
      <c r="Y120" s="735"/>
      <c r="Z120" s="736"/>
      <c r="AA120" s="762" t="s">
        <v>449</v>
      </c>
      <c r="AB120" s="763"/>
      <c r="AC120" s="763"/>
      <c r="AD120" s="763"/>
      <c r="AE120" s="764"/>
      <c r="AF120" s="765" t="s">
        <v>449</v>
      </c>
      <c r="AG120" s="763"/>
      <c r="AH120" s="763"/>
      <c r="AI120" s="763"/>
      <c r="AJ120" s="764"/>
      <c r="AK120" s="765" t="s">
        <v>449</v>
      </c>
      <c r="AL120" s="763"/>
      <c r="AM120" s="763"/>
      <c r="AN120" s="763"/>
      <c r="AO120" s="764"/>
      <c r="AP120" s="807" t="s">
        <v>449</v>
      </c>
      <c r="AQ120" s="808"/>
      <c r="AR120" s="808"/>
      <c r="AS120" s="808"/>
      <c r="AT120" s="809"/>
      <c r="AU120" s="863" t="s">
        <v>478</v>
      </c>
      <c r="AV120" s="864"/>
      <c r="AW120" s="864"/>
      <c r="AX120" s="864"/>
      <c r="AY120" s="865"/>
      <c r="AZ120" s="843" t="s">
        <v>479</v>
      </c>
      <c r="BA120" s="791"/>
      <c r="BB120" s="791"/>
      <c r="BC120" s="791"/>
      <c r="BD120" s="791"/>
      <c r="BE120" s="791"/>
      <c r="BF120" s="791"/>
      <c r="BG120" s="791"/>
      <c r="BH120" s="791"/>
      <c r="BI120" s="791"/>
      <c r="BJ120" s="791"/>
      <c r="BK120" s="791"/>
      <c r="BL120" s="791"/>
      <c r="BM120" s="791"/>
      <c r="BN120" s="791"/>
      <c r="BO120" s="791"/>
      <c r="BP120" s="792"/>
      <c r="BQ120" s="844">
        <v>3714053</v>
      </c>
      <c r="BR120" s="825"/>
      <c r="BS120" s="825"/>
      <c r="BT120" s="825"/>
      <c r="BU120" s="825"/>
      <c r="BV120" s="825">
        <v>3937404</v>
      </c>
      <c r="BW120" s="825"/>
      <c r="BX120" s="825"/>
      <c r="BY120" s="825"/>
      <c r="BZ120" s="825"/>
      <c r="CA120" s="825">
        <v>4389444</v>
      </c>
      <c r="CB120" s="825"/>
      <c r="CC120" s="825"/>
      <c r="CD120" s="825"/>
      <c r="CE120" s="825"/>
      <c r="CF120" s="849">
        <v>71.599999999999994</v>
      </c>
      <c r="CG120" s="850"/>
      <c r="CH120" s="850"/>
      <c r="CI120" s="850"/>
      <c r="CJ120" s="850"/>
      <c r="CK120" s="851" t="s">
        <v>480</v>
      </c>
      <c r="CL120" s="835"/>
      <c r="CM120" s="835"/>
      <c r="CN120" s="835"/>
      <c r="CO120" s="836"/>
      <c r="CP120" s="855" t="s">
        <v>481</v>
      </c>
      <c r="CQ120" s="856"/>
      <c r="CR120" s="856"/>
      <c r="CS120" s="856"/>
      <c r="CT120" s="856"/>
      <c r="CU120" s="856"/>
      <c r="CV120" s="856"/>
      <c r="CW120" s="856"/>
      <c r="CX120" s="856"/>
      <c r="CY120" s="856"/>
      <c r="CZ120" s="856"/>
      <c r="DA120" s="856"/>
      <c r="DB120" s="856"/>
      <c r="DC120" s="856"/>
      <c r="DD120" s="856"/>
      <c r="DE120" s="856"/>
      <c r="DF120" s="857"/>
      <c r="DG120" s="844">
        <v>312935</v>
      </c>
      <c r="DH120" s="825"/>
      <c r="DI120" s="825"/>
      <c r="DJ120" s="825"/>
      <c r="DK120" s="825"/>
      <c r="DL120" s="825">
        <v>283445</v>
      </c>
      <c r="DM120" s="825"/>
      <c r="DN120" s="825"/>
      <c r="DO120" s="825"/>
      <c r="DP120" s="825"/>
      <c r="DQ120" s="825">
        <v>260191</v>
      </c>
      <c r="DR120" s="825"/>
      <c r="DS120" s="825"/>
      <c r="DT120" s="825"/>
      <c r="DU120" s="825"/>
      <c r="DV120" s="826">
        <v>4.2</v>
      </c>
      <c r="DW120" s="826"/>
      <c r="DX120" s="826"/>
      <c r="DY120" s="826"/>
      <c r="DZ120" s="827"/>
    </row>
    <row r="121" spans="1:130" s="216" customFormat="1" ht="26.25" customHeight="1" x14ac:dyDescent="0.2">
      <c r="A121" s="803"/>
      <c r="B121" s="804"/>
      <c r="C121" s="846" t="s">
        <v>482</v>
      </c>
      <c r="D121" s="847"/>
      <c r="E121" s="847"/>
      <c r="F121" s="847"/>
      <c r="G121" s="847"/>
      <c r="H121" s="847"/>
      <c r="I121" s="847"/>
      <c r="J121" s="847"/>
      <c r="K121" s="847"/>
      <c r="L121" s="847"/>
      <c r="M121" s="847"/>
      <c r="N121" s="847"/>
      <c r="O121" s="847"/>
      <c r="P121" s="847"/>
      <c r="Q121" s="847"/>
      <c r="R121" s="847"/>
      <c r="S121" s="847"/>
      <c r="T121" s="847"/>
      <c r="U121" s="847"/>
      <c r="V121" s="847"/>
      <c r="W121" s="847"/>
      <c r="X121" s="847"/>
      <c r="Y121" s="847"/>
      <c r="Z121" s="848"/>
      <c r="AA121" s="762">
        <v>608</v>
      </c>
      <c r="AB121" s="763"/>
      <c r="AC121" s="763"/>
      <c r="AD121" s="763"/>
      <c r="AE121" s="764"/>
      <c r="AF121" s="765">
        <v>1712</v>
      </c>
      <c r="AG121" s="763"/>
      <c r="AH121" s="763"/>
      <c r="AI121" s="763"/>
      <c r="AJ121" s="764"/>
      <c r="AK121" s="765">
        <v>960</v>
      </c>
      <c r="AL121" s="763"/>
      <c r="AM121" s="763"/>
      <c r="AN121" s="763"/>
      <c r="AO121" s="764"/>
      <c r="AP121" s="807">
        <v>0</v>
      </c>
      <c r="AQ121" s="808"/>
      <c r="AR121" s="808"/>
      <c r="AS121" s="808"/>
      <c r="AT121" s="809"/>
      <c r="AU121" s="866"/>
      <c r="AV121" s="867"/>
      <c r="AW121" s="867"/>
      <c r="AX121" s="867"/>
      <c r="AY121" s="868"/>
      <c r="AZ121" s="798" t="s">
        <v>483</v>
      </c>
      <c r="BA121" s="735"/>
      <c r="BB121" s="735"/>
      <c r="BC121" s="735"/>
      <c r="BD121" s="735"/>
      <c r="BE121" s="735"/>
      <c r="BF121" s="735"/>
      <c r="BG121" s="735"/>
      <c r="BH121" s="735"/>
      <c r="BI121" s="735"/>
      <c r="BJ121" s="735"/>
      <c r="BK121" s="735"/>
      <c r="BL121" s="735"/>
      <c r="BM121" s="735"/>
      <c r="BN121" s="735"/>
      <c r="BO121" s="735"/>
      <c r="BP121" s="736"/>
      <c r="BQ121" s="799">
        <v>120000</v>
      </c>
      <c r="BR121" s="800"/>
      <c r="BS121" s="800"/>
      <c r="BT121" s="800"/>
      <c r="BU121" s="800"/>
      <c r="BV121" s="800">
        <v>42000</v>
      </c>
      <c r="BW121" s="800"/>
      <c r="BX121" s="800"/>
      <c r="BY121" s="800"/>
      <c r="BZ121" s="800"/>
      <c r="CA121" s="800">
        <v>29000</v>
      </c>
      <c r="CB121" s="800"/>
      <c r="CC121" s="800"/>
      <c r="CD121" s="800"/>
      <c r="CE121" s="800"/>
      <c r="CF121" s="858">
        <v>0.5</v>
      </c>
      <c r="CG121" s="859"/>
      <c r="CH121" s="859"/>
      <c r="CI121" s="859"/>
      <c r="CJ121" s="859"/>
      <c r="CK121" s="852"/>
      <c r="CL121" s="838"/>
      <c r="CM121" s="838"/>
      <c r="CN121" s="838"/>
      <c r="CO121" s="839"/>
      <c r="CP121" s="818" t="s">
        <v>484</v>
      </c>
      <c r="CQ121" s="819"/>
      <c r="CR121" s="819"/>
      <c r="CS121" s="819"/>
      <c r="CT121" s="819"/>
      <c r="CU121" s="819"/>
      <c r="CV121" s="819"/>
      <c r="CW121" s="819"/>
      <c r="CX121" s="819"/>
      <c r="CY121" s="819"/>
      <c r="CZ121" s="819"/>
      <c r="DA121" s="819"/>
      <c r="DB121" s="819"/>
      <c r="DC121" s="819"/>
      <c r="DD121" s="819"/>
      <c r="DE121" s="819"/>
      <c r="DF121" s="820"/>
      <c r="DG121" s="799">
        <v>231288</v>
      </c>
      <c r="DH121" s="800"/>
      <c r="DI121" s="800"/>
      <c r="DJ121" s="800"/>
      <c r="DK121" s="800"/>
      <c r="DL121" s="800">
        <v>196595</v>
      </c>
      <c r="DM121" s="800"/>
      <c r="DN121" s="800"/>
      <c r="DO121" s="800"/>
      <c r="DP121" s="800"/>
      <c r="DQ121" s="800">
        <v>139694</v>
      </c>
      <c r="DR121" s="800"/>
      <c r="DS121" s="800"/>
      <c r="DT121" s="800"/>
      <c r="DU121" s="800"/>
      <c r="DV121" s="777">
        <v>2.2999999999999998</v>
      </c>
      <c r="DW121" s="777"/>
      <c r="DX121" s="777"/>
      <c r="DY121" s="777"/>
      <c r="DZ121" s="778"/>
    </row>
    <row r="122" spans="1:130" s="216" customFormat="1" ht="26.25" customHeight="1" x14ac:dyDescent="0.2">
      <c r="A122" s="803"/>
      <c r="B122" s="804"/>
      <c r="C122" s="798" t="s">
        <v>463</v>
      </c>
      <c r="D122" s="735"/>
      <c r="E122" s="735"/>
      <c r="F122" s="735"/>
      <c r="G122" s="735"/>
      <c r="H122" s="735"/>
      <c r="I122" s="735"/>
      <c r="J122" s="735"/>
      <c r="K122" s="735"/>
      <c r="L122" s="735"/>
      <c r="M122" s="735"/>
      <c r="N122" s="735"/>
      <c r="O122" s="735"/>
      <c r="P122" s="735"/>
      <c r="Q122" s="735"/>
      <c r="R122" s="735"/>
      <c r="S122" s="735"/>
      <c r="T122" s="735"/>
      <c r="U122" s="735"/>
      <c r="V122" s="735"/>
      <c r="W122" s="735"/>
      <c r="X122" s="735"/>
      <c r="Y122" s="735"/>
      <c r="Z122" s="736"/>
      <c r="AA122" s="762" t="s">
        <v>449</v>
      </c>
      <c r="AB122" s="763"/>
      <c r="AC122" s="763"/>
      <c r="AD122" s="763"/>
      <c r="AE122" s="764"/>
      <c r="AF122" s="765" t="s">
        <v>449</v>
      </c>
      <c r="AG122" s="763"/>
      <c r="AH122" s="763"/>
      <c r="AI122" s="763"/>
      <c r="AJ122" s="764"/>
      <c r="AK122" s="765" t="s">
        <v>449</v>
      </c>
      <c r="AL122" s="763"/>
      <c r="AM122" s="763"/>
      <c r="AN122" s="763"/>
      <c r="AO122" s="764"/>
      <c r="AP122" s="807" t="s">
        <v>449</v>
      </c>
      <c r="AQ122" s="808"/>
      <c r="AR122" s="808"/>
      <c r="AS122" s="808"/>
      <c r="AT122" s="809"/>
      <c r="AU122" s="866"/>
      <c r="AV122" s="867"/>
      <c r="AW122" s="867"/>
      <c r="AX122" s="867"/>
      <c r="AY122" s="868"/>
      <c r="AZ122" s="821" t="s">
        <v>485</v>
      </c>
      <c r="BA122" s="822"/>
      <c r="BB122" s="822"/>
      <c r="BC122" s="822"/>
      <c r="BD122" s="822"/>
      <c r="BE122" s="822"/>
      <c r="BF122" s="822"/>
      <c r="BG122" s="822"/>
      <c r="BH122" s="822"/>
      <c r="BI122" s="822"/>
      <c r="BJ122" s="822"/>
      <c r="BK122" s="822"/>
      <c r="BL122" s="822"/>
      <c r="BM122" s="822"/>
      <c r="BN122" s="822"/>
      <c r="BO122" s="822"/>
      <c r="BP122" s="823"/>
      <c r="BQ122" s="862">
        <v>9557764</v>
      </c>
      <c r="BR122" s="828"/>
      <c r="BS122" s="828"/>
      <c r="BT122" s="828"/>
      <c r="BU122" s="828"/>
      <c r="BV122" s="828">
        <v>9033277</v>
      </c>
      <c r="BW122" s="828"/>
      <c r="BX122" s="828"/>
      <c r="BY122" s="828"/>
      <c r="BZ122" s="828"/>
      <c r="CA122" s="828">
        <v>8546649</v>
      </c>
      <c r="CB122" s="828"/>
      <c r="CC122" s="828"/>
      <c r="CD122" s="828"/>
      <c r="CE122" s="828"/>
      <c r="CF122" s="829">
        <v>139.4</v>
      </c>
      <c r="CG122" s="830"/>
      <c r="CH122" s="830"/>
      <c r="CI122" s="830"/>
      <c r="CJ122" s="830"/>
      <c r="CK122" s="852"/>
      <c r="CL122" s="838"/>
      <c r="CM122" s="838"/>
      <c r="CN122" s="838"/>
      <c r="CO122" s="839"/>
      <c r="CP122" s="818" t="s">
        <v>486</v>
      </c>
      <c r="CQ122" s="819"/>
      <c r="CR122" s="819"/>
      <c r="CS122" s="819"/>
      <c r="CT122" s="819"/>
      <c r="CU122" s="819"/>
      <c r="CV122" s="819"/>
      <c r="CW122" s="819"/>
      <c r="CX122" s="819"/>
      <c r="CY122" s="819"/>
      <c r="CZ122" s="819"/>
      <c r="DA122" s="819"/>
      <c r="DB122" s="819"/>
      <c r="DC122" s="819"/>
      <c r="DD122" s="819"/>
      <c r="DE122" s="819"/>
      <c r="DF122" s="820"/>
      <c r="DG122" s="799" t="s">
        <v>487</v>
      </c>
      <c r="DH122" s="800"/>
      <c r="DI122" s="800"/>
      <c r="DJ122" s="800"/>
      <c r="DK122" s="800"/>
      <c r="DL122" s="800" t="s">
        <v>488</v>
      </c>
      <c r="DM122" s="800"/>
      <c r="DN122" s="800"/>
      <c r="DO122" s="800"/>
      <c r="DP122" s="800"/>
      <c r="DQ122" s="800" t="s">
        <v>489</v>
      </c>
      <c r="DR122" s="800"/>
      <c r="DS122" s="800"/>
      <c r="DT122" s="800"/>
      <c r="DU122" s="800"/>
      <c r="DV122" s="777" t="s">
        <v>490</v>
      </c>
      <c r="DW122" s="777"/>
      <c r="DX122" s="777"/>
      <c r="DY122" s="777"/>
      <c r="DZ122" s="778"/>
    </row>
    <row r="123" spans="1:130" s="216" customFormat="1" ht="26.25" customHeight="1" x14ac:dyDescent="0.2">
      <c r="A123" s="803"/>
      <c r="B123" s="804"/>
      <c r="C123" s="798" t="s">
        <v>470</v>
      </c>
      <c r="D123" s="735"/>
      <c r="E123" s="735"/>
      <c r="F123" s="735"/>
      <c r="G123" s="735"/>
      <c r="H123" s="735"/>
      <c r="I123" s="735"/>
      <c r="J123" s="735"/>
      <c r="K123" s="735"/>
      <c r="L123" s="735"/>
      <c r="M123" s="735"/>
      <c r="N123" s="735"/>
      <c r="O123" s="735"/>
      <c r="P123" s="735"/>
      <c r="Q123" s="735"/>
      <c r="R123" s="735"/>
      <c r="S123" s="735"/>
      <c r="T123" s="735"/>
      <c r="U123" s="735"/>
      <c r="V123" s="735"/>
      <c r="W123" s="735"/>
      <c r="X123" s="735"/>
      <c r="Y123" s="735"/>
      <c r="Z123" s="736"/>
      <c r="AA123" s="762" t="s">
        <v>491</v>
      </c>
      <c r="AB123" s="763"/>
      <c r="AC123" s="763"/>
      <c r="AD123" s="763"/>
      <c r="AE123" s="764"/>
      <c r="AF123" s="765" t="s">
        <v>492</v>
      </c>
      <c r="AG123" s="763"/>
      <c r="AH123" s="763"/>
      <c r="AI123" s="763"/>
      <c r="AJ123" s="764"/>
      <c r="AK123" s="765" t="s">
        <v>493</v>
      </c>
      <c r="AL123" s="763"/>
      <c r="AM123" s="763"/>
      <c r="AN123" s="763"/>
      <c r="AO123" s="764"/>
      <c r="AP123" s="807" t="s">
        <v>493</v>
      </c>
      <c r="AQ123" s="808"/>
      <c r="AR123" s="808"/>
      <c r="AS123" s="808"/>
      <c r="AT123" s="809"/>
      <c r="AU123" s="869"/>
      <c r="AV123" s="870"/>
      <c r="AW123" s="870"/>
      <c r="AX123" s="870"/>
      <c r="AY123" s="870"/>
      <c r="AZ123" s="237" t="s">
        <v>187</v>
      </c>
      <c r="BA123" s="237"/>
      <c r="BB123" s="237"/>
      <c r="BC123" s="237"/>
      <c r="BD123" s="237"/>
      <c r="BE123" s="237"/>
      <c r="BF123" s="237"/>
      <c r="BG123" s="237"/>
      <c r="BH123" s="237"/>
      <c r="BI123" s="237"/>
      <c r="BJ123" s="237"/>
      <c r="BK123" s="237"/>
      <c r="BL123" s="237"/>
      <c r="BM123" s="237"/>
      <c r="BN123" s="237"/>
      <c r="BO123" s="860" t="s">
        <v>494</v>
      </c>
      <c r="BP123" s="861"/>
      <c r="BQ123" s="815">
        <v>13391817</v>
      </c>
      <c r="BR123" s="816"/>
      <c r="BS123" s="816"/>
      <c r="BT123" s="816"/>
      <c r="BU123" s="816"/>
      <c r="BV123" s="816">
        <v>13012681</v>
      </c>
      <c r="BW123" s="816"/>
      <c r="BX123" s="816"/>
      <c r="BY123" s="816"/>
      <c r="BZ123" s="816"/>
      <c r="CA123" s="816">
        <v>12965093</v>
      </c>
      <c r="CB123" s="816"/>
      <c r="CC123" s="816"/>
      <c r="CD123" s="816"/>
      <c r="CE123" s="816"/>
      <c r="CF123" s="731"/>
      <c r="CG123" s="732"/>
      <c r="CH123" s="732"/>
      <c r="CI123" s="732"/>
      <c r="CJ123" s="817"/>
      <c r="CK123" s="852"/>
      <c r="CL123" s="838"/>
      <c r="CM123" s="838"/>
      <c r="CN123" s="838"/>
      <c r="CO123" s="839"/>
      <c r="CP123" s="818" t="s">
        <v>407</v>
      </c>
      <c r="CQ123" s="819"/>
      <c r="CR123" s="819"/>
      <c r="CS123" s="819"/>
      <c r="CT123" s="819"/>
      <c r="CU123" s="819"/>
      <c r="CV123" s="819"/>
      <c r="CW123" s="819"/>
      <c r="CX123" s="819"/>
      <c r="CY123" s="819"/>
      <c r="CZ123" s="819"/>
      <c r="DA123" s="819"/>
      <c r="DB123" s="819"/>
      <c r="DC123" s="819"/>
      <c r="DD123" s="819"/>
      <c r="DE123" s="819"/>
      <c r="DF123" s="820"/>
      <c r="DG123" s="762" t="s">
        <v>495</v>
      </c>
      <c r="DH123" s="763"/>
      <c r="DI123" s="763"/>
      <c r="DJ123" s="763"/>
      <c r="DK123" s="764"/>
      <c r="DL123" s="765" t="s">
        <v>496</v>
      </c>
      <c r="DM123" s="763"/>
      <c r="DN123" s="763"/>
      <c r="DO123" s="763"/>
      <c r="DP123" s="764"/>
      <c r="DQ123" s="765" t="s">
        <v>488</v>
      </c>
      <c r="DR123" s="763"/>
      <c r="DS123" s="763"/>
      <c r="DT123" s="763"/>
      <c r="DU123" s="764"/>
      <c r="DV123" s="807" t="s">
        <v>497</v>
      </c>
      <c r="DW123" s="808"/>
      <c r="DX123" s="808"/>
      <c r="DY123" s="808"/>
      <c r="DZ123" s="809"/>
    </row>
    <row r="124" spans="1:130" s="216" customFormat="1" ht="26.25" customHeight="1" thickBot="1" x14ac:dyDescent="0.25">
      <c r="A124" s="803"/>
      <c r="B124" s="804"/>
      <c r="C124" s="798" t="s">
        <v>473</v>
      </c>
      <c r="D124" s="735"/>
      <c r="E124" s="735"/>
      <c r="F124" s="735"/>
      <c r="G124" s="735"/>
      <c r="H124" s="735"/>
      <c r="I124" s="735"/>
      <c r="J124" s="735"/>
      <c r="K124" s="735"/>
      <c r="L124" s="735"/>
      <c r="M124" s="735"/>
      <c r="N124" s="735"/>
      <c r="O124" s="735"/>
      <c r="P124" s="735"/>
      <c r="Q124" s="735"/>
      <c r="R124" s="735"/>
      <c r="S124" s="735"/>
      <c r="T124" s="735"/>
      <c r="U124" s="735"/>
      <c r="V124" s="735"/>
      <c r="W124" s="735"/>
      <c r="X124" s="735"/>
      <c r="Y124" s="735"/>
      <c r="Z124" s="736"/>
      <c r="AA124" s="762" t="s">
        <v>498</v>
      </c>
      <c r="AB124" s="763"/>
      <c r="AC124" s="763"/>
      <c r="AD124" s="763"/>
      <c r="AE124" s="764"/>
      <c r="AF124" s="765" t="s">
        <v>499</v>
      </c>
      <c r="AG124" s="763"/>
      <c r="AH124" s="763"/>
      <c r="AI124" s="763"/>
      <c r="AJ124" s="764"/>
      <c r="AK124" s="765" t="s">
        <v>495</v>
      </c>
      <c r="AL124" s="763"/>
      <c r="AM124" s="763"/>
      <c r="AN124" s="763"/>
      <c r="AO124" s="764"/>
      <c r="AP124" s="807" t="s">
        <v>455</v>
      </c>
      <c r="AQ124" s="808"/>
      <c r="AR124" s="808"/>
      <c r="AS124" s="808"/>
      <c r="AT124" s="809"/>
      <c r="AU124" s="810" t="s">
        <v>500</v>
      </c>
      <c r="AV124" s="811"/>
      <c r="AW124" s="811"/>
      <c r="AX124" s="811"/>
      <c r="AY124" s="811"/>
      <c r="AZ124" s="811"/>
      <c r="BA124" s="811"/>
      <c r="BB124" s="811"/>
      <c r="BC124" s="811"/>
      <c r="BD124" s="811"/>
      <c r="BE124" s="811"/>
      <c r="BF124" s="811"/>
      <c r="BG124" s="811"/>
      <c r="BH124" s="811"/>
      <c r="BI124" s="811"/>
      <c r="BJ124" s="811"/>
      <c r="BK124" s="811"/>
      <c r="BL124" s="811"/>
      <c r="BM124" s="811"/>
      <c r="BN124" s="811"/>
      <c r="BO124" s="811"/>
      <c r="BP124" s="812"/>
      <c r="BQ124" s="813">
        <v>10.7</v>
      </c>
      <c r="BR124" s="814"/>
      <c r="BS124" s="814"/>
      <c r="BT124" s="814"/>
      <c r="BU124" s="814"/>
      <c r="BV124" s="814">
        <v>7.1</v>
      </c>
      <c r="BW124" s="814"/>
      <c r="BX124" s="814"/>
      <c r="BY124" s="814"/>
      <c r="BZ124" s="814"/>
      <c r="CA124" s="814" t="s">
        <v>495</v>
      </c>
      <c r="CB124" s="814"/>
      <c r="CC124" s="814"/>
      <c r="CD124" s="814"/>
      <c r="CE124" s="814"/>
      <c r="CF124" s="709"/>
      <c r="CG124" s="710"/>
      <c r="CH124" s="710"/>
      <c r="CI124" s="710"/>
      <c r="CJ124" s="845"/>
      <c r="CK124" s="853"/>
      <c r="CL124" s="853"/>
      <c r="CM124" s="853"/>
      <c r="CN124" s="853"/>
      <c r="CO124" s="854"/>
      <c r="CP124" s="818" t="s">
        <v>501</v>
      </c>
      <c r="CQ124" s="819"/>
      <c r="CR124" s="819"/>
      <c r="CS124" s="819"/>
      <c r="CT124" s="819"/>
      <c r="CU124" s="819"/>
      <c r="CV124" s="819"/>
      <c r="CW124" s="819"/>
      <c r="CX124" s="819"/>
      <c r="CY124" s="819"/>
      <c r="CZ124" s="819"/>
      <c r="DA124" s="819"/>
      <c r="DB124" s="819"/>
      <c r="DC124" s="819"/>
      <c r="DD124" s="819"/>
      <c r="DE124" s="819"/>
      <c r="DF124" s="820"/>
      <c r="DG124" s="746" t="s">
        <v>498</v>
      </c>
      <c r="DH124" s="747"/>
      <c r="DI124" s="747"/>
      <c r="DJ124" s="747"/>
      <c r="DK124" s="748"/>
      <c r="DL124" s="749" t="s">
        <v>455</v>
      </c>
      <c r="DM124" s="747"/>
      <c r="DN124" s="747"/>
      <c r="DO124" s="747"/>
      <c r="DP124" s="748"/>
      <c r="DQ124" s="749" t="s">
        <v>446</v>
      </c>
      <c r="DR124" s="747"/>
      <c r="DS124" s="747"/>
      <c r="DT124" s="747"/>
      <c r="DU124" s="748"/>
      <c r="DV124" s="831" t="s">
        <v>498</v>
      </c>
      <c r="DW124" s="832"/>
      <c r="DX124" s="832"/>
      <c r="DY124" s="832"/>
      <c r="DZ124" s="833"/>
    </row>
    <row r="125" spans="1:130" s="216" customFormat="1" ht="26.25" customHeight="1" x14ac:dyDescent="0.2">
      <c r="A125" s="803"/>
      <c r="B125" s="804"/>
      <c r="C125" s="798" t="s">
        <v>475</v>
      </c>
      <c r="D125" s="735"/>
      <c r="E125" s="735"/>
      <c r="F125" s="735"/>
      <c r="G125" s="735"/>
      <c r="H125" s="735"/>
      <c r="I125" s="735"/>
      <c r="J125" s="735"/>
      <c r="K125" s="735"/>
      <c r="L125" s="735"/>
      <c r="M125" s="735"/>
      <c r="N125" s="735"/>
      <c r="O125" s="735"/>
      <c r="P125" s="735"/>
      <c r="Q125" s="735"/>
      <c r="R125" s="735"/>
      <c r="S125" s="735"/>
      <c r="T125" s="735"/>
      <c r="U125" s="735"/>
      <c r="V125" s="735"/>
      <c r="W125" s="735"/>
      <c r="X125" s="735"/>
      <c r="Y125" s="735"/>
      <c r="Z125" s="736"/>
      <c r="AA125" s="762" t="s">
        <v>502</v>
      </c>
      <c r="AB125" s="763"/>
      <c r="AC125" s="763"/>
      <c r="AD125" s="763"/>
      <c r="AE125" s="764"/>
      <c r="AF125" s="765" t="s">
        <v>492</v>
      </c>
      <c r="AG125" s="763"/>
      <c r="AH125" s="763"/>
      <c r="AI125" s="763"/>
      <c r="AJ125" s="764"/>
      <c r="AK125" s="765" t="s">
        <v>503</v>
      </c>
      <c r="AL125" s="763"/>
      <c r="AM125" s="763"/>
      <c r="AN125" s="763"/>
      <c r="AO125" s="764"/>
      <c r="AP125" s="807" t="s">
        <v>504</v>
      </c>
      <c r="AQ125" s="808"/>
      <c r="AR125" s="808"/>
      <c r="AS125" s="808"/>
      <c r="AT125" s="809"/>
      <c r="AU125" s="238"/>
      <c r="AV125" s="239"/>
      <c r="AW125" s="239"/>
      <c r="AX125" s="239"/>
      <c r="AY125" s="239"/>
      <c r="AZ125" s="239"/>
      <c r="BA125" s="239"/>
      <c r="BB125" s="239"/>
      <c r="BC125" s="239"/>
      <c r="BD125" s="239"/>
      <c r="BE125" s="239"/>
      <c r="BF125" s="239"/>
      <c r="BG125" s="239"/>
      <c r="BH125" s="239"/>
      <c r="BI125" s="239"/>
      <c r="BJ125" s="239"/>
      <c r="BK125" s="239"/>
      <c r="BL125" s="239"/>
      <c r="BM125" s="239"/>
      <c r="BN125" s="239"/>
      <c r="BO125" s="239"/>
      <c r="BP125" s="239"/>
      <c r="BQ125" s="218"/>
      <c r="BR125" s="218"/>
      <c r="BS125" s="218"/>
      <c r="BT125" s="218"/>
      <c r="BU125" s="218"/>
      <c r="BV125" s="218"/>
      <c r="BW125" s="218"/>
      <c r="BX125" s="218"/>
      <c r="BY125" s="218"/>
      <c r="BZ125" s="218"/>
      <c r="CA125" s="218"/>
      <c r="CB125" s="218"/>
      <c r="CC125" s="218"/>
      <c r="CD125" s="218"/>
      <c r="CE125" s="218"/>
      <c r="CF125" s="218"/>
      <c r="CG125" s="218"/>
      <c r="CH125" s="218"/>
      <c r="CI125" s="218"/>
      <c r="CJ125" s="240"/>
      <c r="CK125" s="834" t="s">
        <v>505</v>
      </c>
      <c r="CL125" s="835"/>
      <c r="CM125" s="835"/>
      <c r="CN125" s="835"/>
      <c r="CO125" s="836"/>
      <c r="CP125" s="843" t="s">
        <v>506</v>
      </c>
      <c r="CQ125" s="791"/>
      <c r="CR125" s="791"/>
      <c r="CS125" s="791"/>
      <c r="CT125" s="791"/>
      <c r="CU125" s="791"/>
      <c r="CV125" s="791"/>
      <c r="CW125" s="791"/>
      <c r="CX125" s="791"/>
      <c r="CY125" s="791"/>
      <c r="CZ125" s="791"/>
      <c r="DA125" s="791"/>
      <c r="DB125" s="791"/>
      <c r="DC125" s="791"/>
      <c r="DD125" s="791"/>
      <c r="DE125" s="791"/>
      <c r="DF125" s="792"/>
      <c r="DG125" s="844" t="s">
        <v>507</v>
      </c>
      <c r="DH125" s="825"/>
      <c r="DI125" s="825"/>
      <c r="DJ125" s="825"/>
      <c r="DK125" s="825"/>
      <c r="DL125" s="825" t="s">
        <v>508</v>
      </c>
      <c r="DM125" s="825"/>
      <c r="DN125" s="825"/>
      <c r="DO125" s="825"/>
      <c r="DP125" s="825"/>
      <c r="DQ125" s="825" t="s">
        <v>499</v>
      </c>
      <c r="DR125" s="825"/>
      <c r="DS125" s="825"/>
      <c r="DT125" s="825"/>
      <c r="DU125" s="825"/>
      <c r="DV125" s="826" t="s">
        <v>492</v>
      </c>
      <c r="DW125" s="826"/>
      <c r="DX125" s="826"/>
      <c r="DY125" s="826"/>
      <c r="DZ125" s="827"/>
    </row>
    <row r="126" spans="1:130" s="216" customFormat="1" ht="26.25" customHeight="1" thickBot="1" x14ac:dyDescent="0.25">
      <c r="A126" s="803"/>
      <c r="B126" s="804"/>
      <c r="C126" s="798" t="s">
        <v>477</v>
      </c>
      <c r="D126" s="735"/>
      <c r="E126" s="735"/>
      <c r="F126" s="735"/>
      <c r="G126" s="735"/>
      <c r="H126" s="735"/>
      <c r="I126" s="735"/>
      <c r="J126" s="735"/>
      <c r="K126" s="735"/>
      <c r="L126" s="735"/>
      <c r="M126" s="735"/>
      <c r="N126" s="735"/>
      <c r="O126" s="735"/>
      <c r="P126" s="735"/>
      <c r="Q126" s="735"/>
      <c r="R126" s="735"/>
      <c r="S126" s="735"/>
      <c r="T126" s="735"/>
      <c r="U126" s="735"/>
      <c r="V126" s="735"/>
      <c r="W126" s="735"/>
      <c r="X126" s="735"/>
      <c r="Y126" s="735"/>
      <c r="Z126" s="736"/>
      <c r="AA126" s="762" t="s">
        <v>509</v>
      </c>
      <c r="AB126" s="763"/>
      <c r="AC126" s="763"/>
      <c r="AD126" s="763"/>
      <c r="AE126" s="764"/>
      <c r="AF126" s="765" t="s">
        <v>510</v>
      </c>
      <c r="AG126" s="763"/>
      <c r="AH126" s="763"/>
      <c r="AI126" s="763"/>
      <c r="AJ126" s="764"/>
      <c r="AK126" s="765" t="s">
        <v>508</v>
      </c>
      <c r="AL126" s="763"/>
      <c r="AM126" s="763"/>
      <c r="AN126" s="763"/>
      <c r="AO126" s="764"/>
      <c r="AP126" s="807" t="s">
        <v>511</v>
      </c>
      <c r="AQ126" s="808"/>
      <c r="AR126" s="808"/>
      <c r="AS126" s="808"/>
      <c r="AT126" s="809"/>
      <c r="AU126" s="218"/>
      <c r="AV126" s="218"/>
      <c r="AW126" s="218"/>
      <c r="AX126" s="218"/>
      <c r="AY126" s="218"/>
      <c r="AZ126" s="218"/>
      <c r="BA126" s="218"/>
      <c r="BB126" s="218"/>
      <c r="BC126" s="218"/>
      <c r="BD126" s="218"/>
      <c r="BE126" s="218"/>
      <c r="BF126" s="218"/>
      <c r="BG126" s="218"/>
      <c r="BH126" s="218"/>
      <c r="BI126" s="218"/>
      <c r="BJ126" s="218"/>
      <c r="BK126" s="218"/>
      <c r="BL126" s="218"/>
      <c r="BM126" s="218"/>
      <c r="BN126" s="218"/>
      <c r="BO126" s="218"/>
      <c r="BP126" s="218"/>
      <c r="BQ126" s="218"/>
      <c r="BR126" s="218"/>
      <c r="BS126" s="218"/>
      <c r="BT126" s="218"/>
      <c r="BU126" s="218"/>
      <c r="BV126" s="218"/>
      <c r="BW126" s="218"/>
      <c r="BX126" s="218"/>
      <c r="BY126" s="218"/>
      <c r="BZ126" s="218"/>
      <c r="CA126" s="218"/>
      <c r="CB126" s="218"/>
      <c r="CC126" s="218"/>
      <c r="CD126" s="241"/>
      <c r="CE126" s="241"/>
      <c r="CF126" s="241"/>
      <c r="CG126" s="218"/>
      <c r="CH126" s="218"/>
      <c r="CI126" s="218"/>
      <c r="CJ126" s="240"/>
      <c r="CK126" s="837"/>
      <c r="CL126" s="838"/>
      <c r="CM126" s="838"/>
      <c r="CN126" s="838"/>
      <c r="CO126" s="839"/>
      <c r="CP126" s="798" t="s">
        <v>512</v>
      </c>
      <c r="CQ126" s="735"/>
      <c r="CR126" s="735"/>
      <c r="CS126" s="735"/>
      <c r="CT126" s="735"/>
      <c r="CU126" s="735"/>
      <c r="CV126" s="735"/>
      <c r="CW126" s="735"/>
      <c r="CX126" s="735"/>
      <c r="CY126" s="735"/>
      <c r="CZ126" s="735"/>
      <c r="DA126" s="735"/>
      <c r="DB126" s="735"/>
      <c r="DC126" s="735"/>
      <c r="DD126" s="735"/>
      <c r="DE126" s="735"/>
      <c r="DF126" s="736"/>
      <c r="DG126" s="799" t="s">
        <v>504</v>
      </c>
      <c r="DH126" s="800"/>
      <c r="DI126" s="800"/>
      <c r="DJ126" s="800"/>
      <c r="DK126" s="800"/>
      <c r="DL126" s="800" t="s">
        <v>513</v>
      </c>
      <c r="DM126" s="800"/>
      <c r="DN126" s="800"/>
      <c r="DO126" s="800"/>
      <c r="DP126" s="800"/>
      <c r="DQ126" s="800" t="s">
        <v>488</v>
      </c>
      <c r="DR126" s="800"/>
      <c r="DS126" s="800"/>
      <c r="DT126" s="800"/>
      <c r="DU126" s="800"/>
      <c r="DV126" s="777" t="s">
        <v>503</v>
      </c>
      <c r="DW126" s="777"/>
      <c r="DX126" s="777"/>
      <c r="DY126" s="777"/>
      <c r="DZ126" s="778"/>
    </row>
    <row r="127" spans="1:130" s="216" customFormat="1" ht="26.25" customHeight="1" x14ac:dyDescent="0.2">
      <c r="A127" s="805"/>
      <c r="B127" s="806"/>
      <c r="C127" s="821" t="s">
        <v>514</v>
      </c>
      <c r="D127" s="822"/>
      <c r="E127" s="822"/>
      <c r="F127" s="822"/>
      <c r="G127" s="822"/>
      <c r="H127" s="822"/>
      <c r="I127" s="822"/>
      <c r="J127" s="822"/>
      <c r="K127" s="822"/>
      <c r="L127" s="822"/>
      <c r="M127" s="822"/>
      <c r="N127" s="822"/>
      <c r="O127" s="822"/>
      <c r="P127" s="822"/>
      <c r="Q127" s="822"/>
      <c r="R127" s="822"/>
      <c r="S127" s="822"/>
      <c r="T127" s="822"/>
      <c r="U127" s="822"/>
      <c r="V127" s="822"/>
      <c r="W127" s="822"/>
      <c r="X127" s="822"/>
      <c r="Y127" s="822"/>
      <c r="Z127" s="823"/>
      <c r="AA127" s="762" t="s">
        <v>487</v>
      </c>
      <c r="AB127" s="763"/>
      <c r="AC127" s="763"/>
      <c r="AD127" s="763"/>
      <c r="AE127" s="764"/>
      <c r="AF127" s="765" t="s">
        <v>488</v>
      </c>
      <c r="AG127" s="763"/>
      <c r="AH127" s="763"/>
      <c r="AI127" s="763"/>
      <c r="AJ127" s="764"/>
      <c r="AK127" s="765" t="s">
        <v>455</v>
      </c>
      <c r="AL127" s="763"/>
      <c r="AM127" s="763"/>
      <c r="AN127" s="763"/>
      <c r="AO127" s="764"/>
      <c r="AP127" s="807" t="s">
        <v>493</v>
      </c>
      <c r="AQ127" s="808"/>
      <c r="AR127" s="808"/>
      <c r="AS127" s="808"/>
      <c r="AT127" s="809"/>
      <c r="AU127" s="218"/>
      <c r="AV127" s="218"/>
      <c r="AW127" s="218"/>
      <c r="AX127" s="824" t="s">
        <v>515</v>
      </c>
      <c r="AY127" s="795"/>
      <c r="AZ127" s="795"/>
      <c r="BA127" s="795"/>
      <c r="BB127" s="795"/>
      <c r="BC127" s="795"/>
      <c r="BD127" s="795"/>
      <c r="BE127" s="796"/>
      <c r="BF127" s="794" t="s">
        <v>516</v>
      </c>
      <c r="BG127" s="795"/>
      <c r="BH127" s="795"/>
      <c r="BI127" s="795"/>
      <c r="BJ127" s="795"/>
      <c r="BK127" s="795"/>
      <c r="BL127" s="796"/>
      <c r="BM127" s="794" t="s">
        <v>517</v>
      </c>
      <c r="BN127" s="795"/>
      <c r="BO127" s="795"/>
      <c r="BP127" s="795"/>
      <c r="BQ127" s="795"/>
      <c r="BR127" s="795"/>
      <c r="BS127" s="796"/>
      <c r="BT127" s="794" t="s">
        <v>518</v>
      </c>
      <c r="BU127" s="795"/>
      <c r="BV127" s="795"/>
      <c r="BW127" s="795"/>
      <c r="BX127" s="795"/>
      <c r="BY127" s="795"/>
      <c r="BZ127" s="797"/>
      <c r="CA127" s="218"/>
      <c r="CB127" s="218"/>
      <c r="CC127" s="218"/>
      <c r="CD127" s="241"/>
      <c r="CE127" s="241"/>
      <c r="CF127" s="241"/>
      <c r="CG127" s="218"/>
      <c r="CH127" s="218"/>
      <c r="CI127" s="218"/>
      <c r="CJ127" s="240"/>
      <c r="CK127" s="837"/>
      <c r="CL127" s="838"/>
      <c r="CM127" s="838"/>
      <c r="CN127" s="838"/>
      <c r="CO127" s="839"/>
      <c r="CP127" s="798" t="s">
        <v>519</v>
      </c>
      <c r="CQ127" s="735"/>
      <c r="CR127" s="735"/>
      <c r="CS127" s="735"/>
      <c r="CT127" s="735"/>
      <c r="CU127" s="735"/>
      <c r="CV127" s="735"/>
      <c r="CW127" s="735"/>
      <c r="CX127" s="735"/>
      <c r="CY127" s="735"/>
      <c r="CZ127" s="735"/>
      <c r="DA127" s="735"/>
      <c r="DB127" s="735"/>
      <c r="DC127" s="735"/>
      <c r="DD127" s="735"/>
      <c r="DE127" s="735"/>
      <c r="DF127" s="736"/>
      <c r="DG127" s="799" t="s">
        <v>455</v>
      </c>
      <c r="DH127" s="800"/>
      <c r="DI127" s="800"/>
      <c r="DJ127" s="800"/>
      <c r="DK127" s="800"/>
      <c r="DL127" s="800" t="s">
        <v>487</v>
      </c>
      <c r="DM127" s="800"/>
      <c r="DN127" s="800"/>
      <c r="DO127" s="800"/>
      <c r="DP127" s="800"/>
      <c r="DQ127" s="800" t="s">
        <v>488</v>
      </c>
      <c r="DR127" s="800"/>
      <c r="DS127" s="800"/>
      <c r="DT127" s="800"/>
      <c r="DU127" s="800"/>
      <c r="DV127" s="777" t="s">
        <v>520</v>
      </c>
      <c r="DW127" s="777"/>
      <c r="DX127" s="777"/>
      <c r="DY127" s="777"/>
      <c r="DZ127" s="778"/>
    </row>
    <row r="128" spans="1:130" s="216" customFormat="1" ht="26.25" customHeight="1" thickBot="1" x14ac:dyDescent="0.25">
      <c r="A128" s="779" t="s">
        <v>521</v>
      </c>
      <c r="B128" s="780"/>
      <c r="C128" s="780"/>
      <c r="D128" s="780"/>
      <c r="E128" s="780"/>
      <c r="F128" s="780"/>
      <c r="G128" s="780"/>
      <c r="H128" s="780"/>
      <c r="I128" s="780"/>
      <c r="J128" s="780"/>
      <c r="K128" s="780"/>
      <c r="L128" s="780"/>
      <c r="M128" s="780"/>
      <c r="N128" s="780"/>
      <c r="O128" s="780"/>
      <c r="P128" s="780"/>
      <c r="Q128" s="780"/>
      <c r="R128" s="780"/>
      <c r="S128" s="780"/>
      <c r="T128" s="780"/>
      <c r="U128" s="780"/>
      <c r="V128" s="780"/>
      <c r="W128" s="781" t="s">
        <v>522</v>
      </c>
      <c r="X128" s="781"/>
      <c r="Y128" s="781"/>
      <c r="Z128" s="782"/>
      <c r="AA128" s="783">
        <v>25070</v>
      </c>
      <c r="AB128" s="784"/>
      <c r="AC128" s="784"/>
      <c r="AD128" s="784"/>
      <c r="AE128" s="785"/>
      <c r="AF128" s="786" t="s">
        <v>504</v>
      </c>
      <c r="AG128" s="784"/>
      <c r="AH128" s="784"/>
      <c r="AI128" s="784"/>
      <c r="AJ128" s="785"/>
      <c r="AK128" s="786">
        <v>54633</v>
      </c>
      <c r="AL128" s="784"/>
      <c r="AM128" s="784"/>
      <c r="AN128" s="784"/>
      <c r="AO128" s="785"/>
      <c r="AP128" s="787"/>
      <c r="AQ128" s="788"/>
      <c r="AR128" s="788"/>
      <c r="AS128" s="788"/>
      <c r="AT128" s="789"/>
      <c r="AU128" s="218"/>
      <c r="AV128" s="218"/>
      <c r="AW128" s="218"/>
      <c r="AX128" s="790" t="s">
        <v>523</v>
      </c>
      <c r="AY128" s="791"/>
      <c r="AZ128" s="791"/>
      <c r="BA128" s="791"/>
      <c r="BB128" s="791"/>
      <c r="BC128" s="791"/>
      <c r="BD128" s="791"/>
      <c r="BE128" s="792"/>
      <c r="BF128" s="769" t="s">
        <v>513</v>
      </c>
      <c r="BG128" s="770"/>
      <c r="BH128" s="770"/>
      <c r="BI128" s="770"/>
      <c r="BJ128" s="770"/>
      <c r="BK128" s="770"/>
      <c r="BL128" s="793"/>
      <c r="BM128" s="769">
        <v>14.03</v>
      </c>
      <c r="BN128" s="770"/>
      <c r="BO128" s="770"/>
      <c r="BP128" s="770"/>
      <c r="BQ128" s="770"/>
      <c r="BR128" s="770"/>
      <c r="BS128" s="793"/>
      <c r="BT128" s="769">
        <v>20</v>
      </c>
      <c r="BU128" s="770"/>
      <c r="BV128" s="770"/>
      <c r="BW128" s="770"/>
      <c r="BX128" s="770"/>
      <c r="BY128" s="770"/>
      <c r="BZ128" s="771"/>
      <c r="CA128" s="241"/>
      <c r="CB128" s="241"/>
      <c r="CC128" s="241"/>
      <c r="CD128" s="241"/>
      <c r="CE128" s="241"/>
      <c r="CF128" s="241"/>
      <c r="CG128" s="218"/>
      <c r="CH128" s="218"/>
      <c r="CI128" s="218"/>
      <c r="CJ128" s="240"/>
      <c r="CK128" s="840"/>
      <c r="CL128" s="841"/>
      <c r="CM128" s="841"/>
      <c r="CN128" s="841"/>
      <c r="CO128" s="842"/>
      <c r="CP128" s="772" t="s">
        <v>524</v>
      </c>
      <c r="CQ128" s="713"/>
      <c r="CR128" s="713"/>
      <c r="CS128" s="713"/>
      <c r="CT128" s="713"/>
      <c r="CU128" s="713"/>
      <c r="CV128" s="713"/>
      <c r="CW128" s="713"/>
      <c r="CX128" s="713"/>
      <c r="CY128" s="713"/>
      <c r="CZ128" s="713"/>
      <c r="DA128" s="713"/>
      <c r="DB128" s="713"/>
      <c r="DC128" s="713"/>
      <c r="DD128" s="713"/>
      <c r="DE128" s="713"/>
      <c r="DF128" s="714"/>
      <c r="DG128" s="773" t="s">
        <v>455</v>
      </c>
      <c r="DH128" s="774"/>
      <c r="DI128" s="774"/>
      <c r="DJ128" s="774"/>
      <c r="DK128" s="774"/>
      <c r="DL128" s="774" t="s">
        <v>513</v>
      </c>
      <c r="DM128" s="774"/>
      <c r="DN128" s="774"/>
      <c r="DO128" s="774"/>
      <c r="DP128" s="774"/>
      <c r="DQ128" s="774" t="s">
        <v>511</v>
      </c>
      <c r="DR128" s="774"/>
      <c r="DS128" s="774"/>
      <c r="DT128" s="774"/>
      <c r="DU128" s="774"/>
      <c r="DV128" s="775" t="s">
        <v>507</v>
      </c>
      <c r="DW128" s="775"/>
      <c r="DX128" s="775"/>
      <c r="DY128" s="775"/>
      <c r="DZ128" s="776"/>
    </row>
    <row r="129" spans="1:131" s="216" customFormat="1" ht="26.25" customHeight="1" x14ac:dyDescent="0.2">
      <c r="A129" s="757" t="s">
        <v>105</v>
      </c>
      <c r="B129" s="758"/>
      <c r="C129" s="758"/>
      <c r="D129" s="758"/>
      <c r="E129" s="758"/>
      <c r="F129" s="758"/>
      <c r="G129" s="758"/>
      <c r="H129" s="758"/>
      <c r="I129" s="758"/>
      <c r="J129" s="758"/>
      <c r="K129" s="758"/>
      <c r="L129" s="758"/>
      <c r="M129" s="758"/>
      <c r="N129" s="758"/>
      <c r="O129" s="758"/>
      <c r="P129" s="758"/>
      <c r="Q129" s="758"/>
      <c r="R129" s="758"/>
      <c r="S129" s="758"/>
      <c r="T129" s="758"/>
      <c r="U129" s="758"/>
      <c r="V129" s="758"/>
      <c r="W129" s="759" t="s">
        <v>525</v>
      </c>
      <c r="X129" s="760"/>
      <c r="Y129" s="760"/>
      <c r="Z129" s="761"/>
      <c r="AA129" s="762">
        <v>6465103</v>
      </c>
      <c r="AB129" s="763"/>
      <c r="AC129" s="763"/>
      <c r="AD129" s="763"/>
      <c r="AE129" s="764"/>
      <c r="AF129" s="765">
        <v>6700349</v>
      </c>
      <c r="AG129" s="763"/>
      <c r="AH129" s="763"/>
      <c r="AI129" s="763"/>
      <c r="AJ129" s="764"/>
      <c r="AK129" s="765">
        <v>7056271</v>
      </c>
      <c r="AL129" s="763"/>
      <c r="AM129" s="763"/>
      <c r="AN129" s="763"/>
      <c r="AO129" s="764"/>
      <c r="AP129" s="766"/>
      <c r="AQ129" s="767"/>
      <c r="AR129" s="767"/>
      <c r="AS129" s="767"/>
      <c r="AT129" s="768"/>
      <c r="AU129" s="219"/>
      <c r="AV129" s="219"/>
      <c r="AW129" s="219"/>
      <c r="AX129" s="734" t="s">
        <v>526</v>
      </c>
      <c r="AY129" s="735"/>
      <c r="AZ129" s="735"/>
      <c r="BA129" s="735"/>
      <c r="BB129" s="735"/>
      <c r="BC129" s="735"/>
      <c r="BD129" s="735"/>
      <c r="BE129" s="736"/>
      <c r="BF129" s="753" t="s">
        <v>455</v>
      </c>
      <c r="BG129" s="754"/>
      <c r="BH129" s="754"/>
      <c r="BI129" s="754"/>
      <c r="BJ129" s="754"/>
      <c r="BK129" s="754"/>
      <c r="BL129" s="755"/>
      <c r="BM129" s="753">
        <v>19.03</v>
      </c>
      <c r="BN129" s="754"/>
      <c r="BO129" s="754"/>
      <c r="BP129" s="754"/>
      <c r="BQ129" s="754"/>
      <c r="BR129" s="754"/>
      <c r="BS129" s="755"/>
      <c r="BT129" s="753">
        <v>30</v>
      </c>
      <c r="BU129" s="754"/>
      <c r="BV129" s="754"/>
      <c r="BW129" s="754"/>
      <c r="BX129" s="754"/>
      <c r="BY129" s="754"/>
      <c r="BZ129" s="756"/>
      <c r="CA129" s="242"/>
      <c r="CB129" s="242"/>
      <c r="CC129" s="242"/>
      <c r="CD129" s="242"/>
      <c r="CE129" s="242"/>
      <c r="CF129" s="242"/>
      <c r="CG129" s="242"/>
      <c r="CH129" s="242"/>
      <c r="CI129" s="242"/>
      <c r="CJ129" s="242"/>
      <c r="CK129" s="242"/>
      <c r="CL129" s="242"/>
      <c r="CM129" s="242"/>
      <c r="CN129" s="242"/>
      <c r="CO129" s="242"/>
      <c r="CP129" s="242"/>
      <c r="CQ129" s="242"/>
      <c r="CR129" s="242"/>
      <c r="CS129" s="242"/>
      <c r="CT129" s="242"/>
      <c r="CU129" s="242"/>
      <c r="CV129" s="242"/>
      <c r="CW129" s="242"/>
      <c r="CX129" s="242"/>
      <c r="CY129" s="242"/>
      <c r="CZ129" s="242"/>
      <c r="DA129" s="242"/>
      <c r="DB129" s="242"/>
      <c r="DC129" s="242"/>
      <c r="DD129" s="242"/>
      <c r="DE129" s="242"/>
      <c r="DF129" s="242"/>
      <c r="DG129" s="242"/>
      <c r="DH129" s="242"/>
      <c r="DI129" s="242"/>
      <c r="DJ129" s="242"/>
      <c r="DK129" s="242"/>
      <c r="DL129" s="242"/>
      <c r="DM129" s="242"/>
      <c r="DN129" s="242"/>
      <c r="DO129" s="242"/>
      <c r="DP129" s="219"/>
      <c r="DQ129" s="219"/>
      <c r="DR129" s="219"/>
      <c r="DS129" s="219"/>
      <c r="DT129" s="219"/>
      <c r="DU129" s="219"/>
      <c r="DV129" s="219"/>
      <c r="DW129" s="219"/>
      <c r="DX129" s="219"/>
      <c r="DY129" s="219"/>
      <c r="DZ129" s="219"/>
    </row>
    <row r="130" spans="1:131" s="216" customFormat="1" ht="26.25" customHeight="1" x14ac:dyDescent="0.2">
      <c r="A130" s="757" t="s">
        <v>527</v>
      </c>
      <c r="B130" s="758"/>
      <c r="C130" s="758"/>
      <c r="D130" s="758"/>
      <c r="E130" s="758"/>
      <c r="F130" s="758"/>
      <c r="G130" s="758"/>
      <c r="H130" s="758"/>
      <c r="I130" s="758"/>
      <c r="J130" s="758"/>
      <c r="K130" s="758"/>
      <c r="L130" s="758"/>
      <c r="M130" s="758"/>
      <c r="N130" s="758"/>
      <c r="O130" s="758"/>
      <c r="P130" s="758"/>
      <c r="Q130" s="758"/>
      <c r="R130" s="758"/>
      <c r="S130" s="758"/>
      <c r="T130" s="758"/>
      <c r="U130" s="758"/>
      <c r="V130" s="758"/>
      <c r="W130" s="759" t="s">
        <v>528</v>
      </c>
      <c r="X130" s="760"/>
      <c r="Y130" s="760"/>
      <c r="Z130" s="761"/>
      <c r="AA130" s="762">
        <v>959828</v>
      </c>
      <c r="AB130" s="763"/>
      <c r="AC130" s="763"/>
      <c r="AD130" s="763"/>
      <c r="AE130" s="764"/>
      <c r="AF130" s="765">
        <v>930244</v>
      </c>
      <c r="AG130" s="763"/>
      <c r="AH130" s="763"/>
      <c r="AI130" s="763"/>
      <c r="AJ130" s="764"/>
      <c r="AK130" s="765">
        <v>923354</v>
      </c>
      <c r="AL130" s="763"/>
      <c r="AM130" s="763"/>
      <c r="AN130" s="763"/>
      <c r="AO130" s="764"/>
      <c r="AP130" s="766"/>
      <c r="AQ130" s="767"/>
      <c r="AR130" s="767"/>
      <c r="AS130" s="767"/>
      <c r="AT130" s="768"/>
      <c r="AU130" s="219"/>
      <c r="AV130" s="219"/>
      <c r="AW130" s="219"/>
      <c r="AX130" s="734" t="s">
        <v>529</v>
      </c>
      <c r="AY130" s="735"/>
      <c r="AZ130" s="735"/>
      <c r="BA130" s="735"/>
      <c r="BB130" s="735"/>
      <c r="BC130" s="735"/>
      <c r="BD130" s="735"/>
      <c r="BE130" s="736"/>
      <c r="BF130" s="737">
        <v>5.8</v>
      </c>
      <c r="BG130" s="738"/>
      <c r="BH130" s="738"/>
      <c r="BI130" s="738"/>
      <c r="BJ130" s="738"/>
      <c r="BK130" s="738"/>
      <c r="BL130" s="739"/>
      <c r="BM130" s="737">
        <v>25</v>
      </c>
      <c r="BN130" s="738"/>
      <c r="BO130" s="738"/>
      <c r="BP130" s="738"/>
      <c r="BQ130" s="738"/>
      <c r="BR130" s="738"/>
      <c r="BS130" s="739"/>
      <c r="BT130" s="737">
        <v>35</v>
      </c>
      <c r="BU130" s="738"/>
      <c r="BV130" s="738"/>
      <c r="BW130" s="738"/>
      <c r="BX130" s="738"/>
      <c r="BY130" s="738"/>
      <c r="BZ130" s="740"/>
      <c r="CA130" s="242"/>
      <c r="CB130" s="242"/>
      <c r="CC130" s="242"/>
      <c r="CD130" s="242"/>
      <c r="CE130" s="242"/>
      <c r="CF130" s="242"/>
      <c r="CG130" s="242"/>
      <c r="CH130" s="242"/>
      <c r="CI130" s="242"/>
      <c r="CJ130" s="242"/>
      <c r="CK130" s="242"/>
      <c r="CL130" s="242"/>
      <c r="CM130" s="242"/>
      <c r="CN130" s="242"/>
      <c r="CO130" s="242"/>
      <c r="CP130" s="242"/>
      <c r="CQ130" s="242"/>
      <c r="CR130" s="242"/>
      <c r="CS130" s="242"/>
      <c r="CT130" s="242"/>
      <c r="CU130" s="242"/>
      <c r="CV130" s="242"/>
      <c r="CW130" s="242"/>
      <c r="CX130" s="242"/>
      <c r="CY130" s="242"/>
      <c r="CZ130" s="242"/>
      <c r="DA130" s="242"/>
      <c r="DB130" s="242"/>
      <c r="DC130" s="242"/>
      <c r="DD130" s="242"/>
      <c r="DE130" s="242"/>
      <c r="DF130" s="242"/>
      <c r="DG130" s="242"/>
      <c r="DH130" s="242"/>
      <c r="DI130" s="242"/>
      <c r="DJ130" s="242"/>
      <c r="DK130" s="242"/>
      <c r="DL130" s="242"/>
      <c r="DM130" s="242"/>
      <c r="DN130" s="242"/>
      <c r="DO130" s="242"/>
      <c r="DP130" s="219"/>
      <c r="DQ130" s="219"/>
      <c r="DR130" s="219"/>
      <c r="DS130" s="219"/>
      <c r="DT130" s="219"/>
      <c r="DU130" s="219"/>
      <c r="DV130" s="219"/>
      <c r="DW130" s="219"/>
      <c r="DX130" s="219"/>
      <c r="DY130" s="219"/>
      <c r="DZ130" s="219"/>
    </row>
    <row r="131" spans="1:131" s="216" customFormat="1" ht="26.25" customHeight="1" thickBot="1" x14ac:dyDescent="0.25">
      <c r="A131" s="741"/>
      <c r="B131" s="742"/>
      <c r="C131" s="742"/>
      <c r="D131" s="742"/>
      <c r="E131" s="742"/>
      <c r="F131" s="742"/>
      <c r="G131" s="742"/>
      <c r="H131" s="742"/>
      <c r="I131" s="742"/>
      <c r="J131" s="742"/>
      <c r="K131" s="742"/>
      <c r="L131" s="742"/>
      <c r="M131" s="742"/>
      <c r="N131" s="742"/>
      <c r="O131" s="742"/>
      <c r="P131" s="742"/>
      <c r="Q131" s="742"/>
      <c r="R131" s="742"/>
      <c r="S131" s="742"/>
      <c r="T131" s="742"/>
      <c r="U131" s="742"/>
      <c r="V131" s="742"/>
      <c r="W131" s="743" t="s">
        <v>530</v>
      </c>
      <c r="X131" s="744"/>
      <c r="Y131" s="744"/>
      <c r="Z131" s="745"/>
      <c r="AA131" s="746">
        <v>5505275</v>
      </c>
      <c r="AB131" s="747"/>
      <c r="AC131" s="747"/>
      <c r="AD131" s="747"/>
      <c r="AE131" s="748"/>
      <c r="AF131" s="749">
        <v>5770105</v>
      </c>
      <c r="AG131" s="747"/>
      <c r="AH131" s="747"/>
      <c r="AI131" s="747"/>
      <c r="AJ131" s="748"/>
      <c r="AK131" s="749">
        <v>6132917</v>
      </c>
      <c r="AL131" s="747"/>
      <c r="AM131" s="747"/>
      <c r="AN131" s="747"/>
      <c r="AO131" s="748"/>
      <c r="AP131" s="750"/>
      <c r="AQ131" s="751"/>
      <c r="AR131" s="751"/>
      <c r="AS131" s="751"/>
      <c r="AT131" s="752"/>
      <c r="AU131" s="219"/>
      <c r="AV131" s="219"/>
      <c r="AW131" s="219"/>
      <c r="AX131" s="712" t="s">
        <v>531</v>
      </c>
      <c r="AY131" s="713"/>
      <c r="AZ131" s="713"/>
      <c r="BA131" s="713"/>
      <c r="BB131" s="713"/>
      <c r="BC131" s="713"/>
      <c r="BD131" s="713"/>
      <c r="BE131" s="714"/>
      <c r="BF131" s="715" t="s">
        <v>443</v>
      </c>
      <c r="BG131" s="716"/>
      <c r="BH131" s="716"/>
      <c r="BI131" s="716"/>
      <c r="BJ131" s="716"/>
      <c r="BK131" s="716"/>
      <c r="BL131" s="717"/>
      <c r="BM131" s="715">
        <v>350</v>
      </c>
      <c r="BN131" s="716"/>
      <c r="BO131" s="716"/>
      <c r="BP131" s="716"/>
      <c r="BQ131" s="716"/>
      <c r="BR131" s="716"/>
      <c r="BS131" s="717"/>
      <c r="BT131" s="718"/>
      <c r="BU131" s="719"/>
      <c r="BV131" s="719"/>
      <c r="BW131" s="719"/>
      <c r="BX131" s="719"/>
      <c r="BY131" s="719"/>
      <c r="BZ131" s="720"/>
      <c r="CA131" s="242"/>
      <c r="CB131" s="242"/>
      <c r="CC131" s="242"/>
      <c r="CD131" s="242"/>
      <c r="CE131" s="242"/>
      <c r="CF131" s="242"/>
      <c r="CG131" s="242"/>
      <c r="CH131" s="242"/>
      <c r="CI131" s="242"/>
      <c r="CJ131" s="242"/>
      <c r="CK131" s="242"/>
      <c r="CL131" s="242"/>
      <c r="CM131" s="242"/>
      <c r="CN131" s="242"/>
      <c r="CO131" s="242"/>
      <c r="CP131" s="242"/>
      <c r="CQ131" s="242"/>
      <c r="CR131" s="242"/>
      <c r="CS131" s="242"/>
      <c r="CT131" s="242"/>
      <c r="CU131" s="242"/>
      <c r="CV131" s="242"/>
      <c r="CW131" s="242"/>
      <c r="CX131" s="242"/>
      <c r="CY131" s="242"/>
      <c r="CZ131" s="242"/>
      <c r="DA131" s="242"/>
      <c r="DB131" s="242"/>
      <c r="DC131" s="242"/>
      <c r="DD131" s="242"/>
      <c r="DE131" s="242"/>
      <c r="DF131" s="242"/>
      <c r="DG131" s="242"/>
      <c r="DH131" s="242"/>
      <c r="DI131" s="242"/>
      <c r="DJ131" s="242"/>
      <c r="DK131" s="242"/>
      <c r="DL131" s="242"/>
      <c r="DM131" s="242"/>
      <c r="DN131" s="242"/>
      <c r="DO131" s="242"/>
      <c r="DP131" s="219"/>
      <c r="DQ131" s="219"/>
      <c r="DR131" s="219"/>
      <c r="DS131" s="219"/>
      <c r="DT131" s="219"/>
      <c r="DU131" s="219"/>
      <c r="DV131" s="219"/>
      <c r="DW131" s="219"/>
      <c r="DX131" s="219"/>
      <c r="DY131" s="219"/>
      <c r="DZ131" s="219"/>
    </row>
    <row r="132" spans="1:131" s="216" customFormat="1" ht="26.25" customHeight="1" x14ac:dyDescent="0.2">
      <c r="A132" s="721" t="s">
        <v>532</v>
      </c>
      <c r="B132" s="722"/>
      <c r="C132" s="722"/>
      <c r="D132" s="722"/>
      <c r="E132" s="722"/>
      <c r="F132" s="722"/>
      <c r="G132" s="722"/>
      <c r="H132" s="722"/>
      <c r="I132" s="722"/>
      <c r="J132" s="722"/>
      <c r="K132" s="722"/>
      <c r="L132" s="722"/>
      <c r="M132" s="722"/>
      <c r="N132" s="722"/>
      <c r="O132" s="722"/>
      <c r="P132" s="722"/>
      <c r="Q132" s="722"/>
      <c r="R132" s="722"/>
      <c r="S132" s="722"/>
      <c r="T132" s="722"/>
      <c r="U132" s="722"/>
      <c r="V132" s="725" t="s">
        <v>533</v>
      </c>
      <c r="W132" s="725"/>
      <c r="X132" s="725"/>
      <c r="Y132" s="725"/>
      <c r="Z132" s="726"/>
      <c r="AA132" s="727">
        <v>7.1799501389999998</v>
      </c>
      <c r="AB132" s="728"/>
      <c r="AC132" s="728"/>
      <c r="AD132" s="728"/>
      <c r="AE132" s="729"/>
      <c r="AF132" s="730">
        <v>5.2559702120000003</v>
      </c>
      <c r="AG132" s="728"/>
      <c r="AH132" s="728"/>
      <c r="AI132" s="728"/>
      <c r="AJ132" s="729"/>
      <c r="AK132" s="730">
        <v>5.0315208900000004</v>
      </c>
      <c r="AL132" s="728"/>
      <c r="AM132" s="728"/>
      <c r="AN132" s="728"/>
      <c r="AO132" s="729"/>
      <c r="AP132" s="731"/>
      <c r="AQ132" s="732"/>
      <c r="AR132" s="732"/>
      <c r="AS132" s="732"/>
      <c r="AT132" s="733"/>
      <c r="AU132" s="243"/>
      <c r="AV132" s="219"/>
      <c r="AW132" s="219"/>
      <c r="AX132" s="219"/>
      <c r="AY132" s="219"/>
      <c r="AZ132" s="219"/>
      <c r="BA132" s="219"/>
      <c r="BB132" s="219"/>
      <c r="BC132" s="219"/>
      <c r="BD132" s="219"/>
      <c r="BE132" s="219"/>
      <c r="BF132" s="219"/>
      <c r="BG132" s="219"/>
      <c r="BH132" s="219"/>
      <c r="BI132" s="219"/>
      <c r="BJ132" s="219"/>
      <c r="BK132" s="219"/>
      <c r="BL132" s="219"/>
      <c r="BM132" s="219"/>
      <c r="BN132" s="219"/>
      <c r="BO132" s="219"/>
      <c r="BP132" s="219"/>
      <c r="BQ132" s="219"/>
      <c r="BR132" s="219"/>
      <c r="BS132" s="220"/>
      <c r="BT132" s="219"/>
      <c r="BU132" s="219"/>
      <c r="BV132" s="219"/>
      <c r="BW132" s="219"/>
      <c r="BX132" s="219"/>
      <c r="BY132" s="219"/>
      <c r="BZ132" s="219"/>
      <c r="CA132" s="242"/>
      <c r="CB132" s="242"/>
      <c r="CC132" s="242"/>
      <c r="CD132" s="242"/>
      <c r="CE132" s="242"/>
      <c r="CF132" s="242"/>
      <c r="CG132" s="242"/>
      <c r="CH132" s="242"/>
      <c r="CI132" s="242"/>
      <c r="CJ132" s="242"/>
      <c r="CK132" s="242"/>
      <c r="CL132" s="242"/>
      <c r="CM132" s="242"/>
      <c r="CN132" s="242"/>
      <c r="CO132" s="242"/>
      <c r="CP132" s="242"/>
      <c r="CQ132" s="242"/>
      <c r="CR132" s="242"/>
      <c r="CS132" s="242"/>
      <c r="CT132" s="242"/>
      <c r="CU132" s="242"/>
      <c r="CV132" s="242"/>
      <c r="CW132" s="242"/>
      <c r="CX132" s="242"/>
      <c r="CY132" s="242"/>
      <c r="CZ132" s="242"/>
      <c r="DA132" s="242"/>
      <c r="DB132" s="242"/>
      <c r="DC132" s="242"/>
      <c r="DD132" s="242"/>
      <c r="DE132" s="242"/>
      <c r="DF132" s="242"/>
      <c r="DG132" s="242"/>
      <c r="DH132" s="242"/>
      <c r="DI132" s="242"/>
      <c r="DJ132" s="242"/>
      <c r="DK132" s="242"/>
      <c r="DL132" s="242"/>
      <c r="DM132" s="242"/>
      <c r="DN132" s="242"/>
      <c r="DO132" s="242"/>
      <c r="DP132" s="219"/>
      <c r="DQ132" s="219"/>
      <c r="DR132" s="219"/>
      <c r="DS132" s="219"/>
      <c r="DT132" s="219"/>
      <c r="DU132" s="219"/>
      <c r="DV132" s="219"/>
      <c r="DW132" s="219"/>
      <c r="DX132" s="219"/>
      <c r="DY132" s="219"/>
      <c r="DZ132" s="219"/>
    </row>
    <row r="133" spans="1:131" s="216" customFormat="1" ht="26.25" customHeight="1" thickBot="1" x14ac:dyDescent="0.25">
      <c r="A133" s="723"/>
      <c r="B133" s="724"/>
      <c r="C133" s="724"/>
      <c r="D133" s="724"/>
      <c r="E133" s="724"/>
      <c r="F133" s="724"/>
      <c r="G133" s="724"/>
      <c r="H133" s="724"/>
      <c r="I133" s="724"/>
      <c r="J133" s="724"/>
      <c r="K133" s="724"/>
      <c r="L133" s="724"/>
      <c r="M133" s="724"/>
      <c r="N133" s="724"/>
      <c r="O133" s="724"/>
      <c r="P133" s="724"/>
      <c r="Q133" s="724"/>
      <c r="R133" s="724"/>
      <c r="S133" s="724"/>
      <c r="T133" s="724"/>
      <c r="U133" s="724"/>
      <c r="V133" s="704" t="s">
        <v>534</v>
      </c>
      <c r="W133" s="704"/>
      <c r="X133" s="704"/>
      <c r="Y133" s="704"/>
      <c r="Z133" s="705"/>
      <c r="AA133" s="706">
        <v>6.3</v>
      </c>
      <c r="AB133" s="707"/>
      <c r="AC133" s="707"/>
      <c r="AD133" s="707"/>
      <c r="AE133" s="708"/>
      <c r="AF133" s="706">
        <v>6.1</v>
      </c>
      <c r="AG133" s="707"/>
      <c r="AH133" s="707"/>
      <c r="AI133" s="707"/>
      <c r="AJ133" s="708"/>
      <c r="AK133" s="706">
        <v>5.8</v>
      </c>
      <c r="AL133" s="707"/>
      <c r="AM133" s="707"/>
      <c r="AN133" s="707"/>
      <c r="AO133" s="708"/>
      <c r="AP133" s="709"/>
      <c r="AQ133" s="710"/>
      <c r="AR133" s="710"/>
      <c r="AS133" s="710"/>
      <c r="AT133" s="711"/>
      <c r="AU133" s="219"/>
      <c r="AV133" s="219"/>
      <c r="AW133" s="219"/>
      <c r="AX133" s="219"/>
      <c r="AY133" s="219"/>
      <c r="AZ133" s="219"/>
      <c r="BA133" s="219"/>
      <c r="BB133" s="219"/>
      <c r="BC133" s="219"/>
      <c r="BD133" s="219"/>
      <c r="BE133" s="219"/>
      <c r="BF133" s="219"/>
      <c r="BG133" s="219"/>
      <c r="BH133" s="219"/>
      <c r="BI133" s="219"/>
      <c r="BJ133" s="219"/>
      <c r="BK133" s="219"/>
      <c r="BL133" s="219"/>
      <c r="BM133" s="219"/>
      <c r="BN133" s="242"/>
      <c r="BO133" s="242"/>
      <c r="BP133" s="242"/>
      <c r="BQ133" s="242"/>
      <c r="BR133" s="242"/>
      <c r="BS133" s="242"/>
      <c r="BT133" s="242"/>
      <c r="BU133" s="242"/>
      <c r="BV133" s="242"/>
      <c r="BW133" s="242"/>
      <c r="BX133" s="242"/>
      <c r="BY133" s="242"/>
      <c r="BZ133" s="242"/>
      <c r="CA133" s="242"/>
      <c r="CB133" s="242"/>
      <c r="CC133" s="242"/>
      <c r="CD133" s="242"/>
      <c r="CE133" s="242"/>
      <c r="CF133" s="242"/>
      <c r="CG133" s="242"/>
      <c r="CH133" s="242"/>
      <c r="CI133" s="242"/>
      <c r="CJ133" s="242"/>
      <c r="CK133" s="242"/>
      <c r="CL133" s="242"/>
      <c r="CM133" s="242"/>
      <c r="CN133" s="242"/>
      <c r="CO133" s="242"/>
      <c r="CP133" s="242"/>
      <c r="CQ133" s="242"/>
      <c r="CR133" s="242"/>
      <c r="CS133" s="242"/>
      <c r="CT133" s="242"/>
      <c r="CU133" s="242"/>
      <c r="CV133" s="242"/>
      <c r="CW133" s="242"/>
      <c r="CX133" s="242"/>
      <c r="CY133" s="242"/>
      <c r="CZ133" s="242"/>
      <c r="DA133" s="242"/>
      <c r="DB133" s="242"/>
      <c r="DC133" s="242"/>
      <c r="DD133" s="242"/>
      <c r="DE133" s="242"/>
      <c r="DF133" s="242"/>
      <c r="DG133" s="242"/>
      <c r="DH133" s="242"/>
      <c r="DI133" s="242"/>
      <c r="DJ133" s="242"/>
      <c r="DK133" s="242"/>
      <c r="DL133" s="242"/>
      <c r="DM133" s="242"/>
      <c r="DN133" s="242"/>
      <c r="DO133" s="242"/>
      <c r="DP133" s="219"/>
      <c r="DQ133" s="219"/>
      <c r="DR133" s="219"/>
      <c r="DS133" s="219"/>
      <c r="DT133" s="219"/>
      <c r="DU133" s="219"/>
      <c r="DV133" s="219"/>
      <c r="DW133" s="219"/>
      <c r="DX133" s="219"/>
      <c r="DY133" s="219"/>
      <c r="DZ133" s="219"/>
    </row>
    <row r="134" spans="1:131" ht="11.25" customHeight="1" x14ac:dyDescent="0.2">
      <c r="A134" s="244"/>
      <c r="B134" s="244"/>
      <c r="C134" s="244"/>
      <c r="D134" s="244"/>
      <c r="E134" s="244"/>
      <c r="F134" s="244"/>
      <c r="G134" s="244"/>
      <c r="H134" s="244"/>
      <c r="I134" s="244"/>
      <c r="J134" s="244"/>
      <c r="K134" s="244"/>
      <c r="L134" s="244"/>
      <c r="M134" s="244"/>
      <c r="N134" s="244"/>
      <c r="O134" s="244"/>
      <c r="P134" s="244"/>
      <c r="Q134" s="244"/>
      <c r="R134" s="244"/>
      <c r="S134" s="244"/>
      <c r="T134" s="244"/>
      <c r="U134" s="244"/>
      <c r="V134" s="244"/>
      <c r="W134" s="244"/>
      <c r="X134" s="244"/>
      <c r="Y134" s="244"/>
      <c r="Z134" s="244"/>
      <c r="AA134" s="244"/>
      <c r="AB134" s="244"/>
      <c r="AC134" s="244"/>
      <c r="AD134" s="244"/>
      <c r="AE134" s="244"/>
      <c r="AF134" s="244"/>
      <c r="AG134" s="244"/>
      <c r="AH134" s="244"/>
      <c r="AI134" s="244"/>
      <c r="AJ134" s="244"/>
      <c r="AK134" s="244"/>
      <c r="AL134" s="244"/>
      <c r="AM134" s="244"/>
      <c r="AN134" s="244"/>
      <c r="AO134" s="244"/>
      <c r="AP134" s="244"/>
      <c r="AQ134" s="244"/>
      <c r="AR134" s="244"/>
      <c r="AS134" s="244"/>
      <c r="AT134" s="244"/>
      <c r="AU134" s="219"/>
      <c r="AV134" s="219"/>
      <c r="AW134" s="219"/>
      <c r="AX134" s="219"/>
      <c r="AY134" s="219"/>
      <c r="AZ134" s="219"/>
      <c r="BA134" s="219"/>
      <c r="BB134" s="219"/>
      <c r="BC134" s="219"/>
      <c r="BD134" s="219"/>
      <c r="BE134" s="219"/>
      <c r="BF134" s="219"/>
      <c r="BG134" s="219"/>
      <c r="BH134" s="219"/>
      <c r="BI134" s="219"/>
      <c r="BJ134" s="219"/>
      <c r="BK134" s="219"/>
      <c r="BL134" s="219"/>
      <c r="BM134" s="219"/>
      <c r="BN134" s="242"/>
      <c r="BO134" s="242"/>
      <c r="BP134" s="242"/>
      <c r="BQ134" s="242"/>
      <c r="BR134" s="242"/>
      <c r="BS134" s="242"/>
      <c r="BT134" s="242"/>
      <c r="BU134" s="242"/>
      <c r="BV134" s="242"/>
      <c r="BW134" s="242"/>
      <c r="BX134" s="242"/>
      <c r="BY134" s="242"/>
      <c r="BZ134" s="242"/>
      <c r="CA134" s="242"/>
      <c r="CB134" s="242"/>
      <c r="CC134" s="242"/>
      <c r="CD134" s="242"/>
      <c r="CE134" s="242"/>
      <c r="CF134" s="242"/>
      <c r="CG134" s="242"/>
      <c r="CH134" s="242"/>
      <c r="CI134" s="242"/>
      <c r="CJ134" s="242"/>
      <c r="CK134" s="242"/>
      <c r="CL134" s="242"/>
      <c r="CM134" s="242"/>
      <c r="CN134" s="242"/>
      <c r="CO134" s="242"/>
      <c r="CP134" s="242"/>
      <c r="CQ134" s="242"/>
      <c r="CR134" s="242"/>
      <c r="CS134" s="242"/>
      <c r="CT134" s="242"/>
      <c r="CU134" s="242"/>
      <c r="CV134" s="242"/>
      <c r="CW134" s="242"/>
      <c r="CX134" s="242"/>
      <c r="CY134" s="242"/>
      <c r="CZ134" s="242"/>
      <c r="DA134" s="242"/>
      <c r="DB134" s="242"/>
      <c r="DC134" s="242"/>
      <c r="DD134" s="242"/>
      <c r="DE134" s="242"/>
      <c r="DF134" s="242"/>
      <c r="DG134" s="242"/>
      <c r="DH134" s="242"/>
      <c r="DI134" s="242"/>
      <c r="DJ134" s="242"/>
      <c r="DK134" s="242"/>
      <c r="DL134" s="242"/>
      <c r="DM134" s="242"/>
      <c r="DN134" s="242"/>
      <c r="DO134" s="242"/>
      <c r="DP134" s="219"/>
      <c r="DQ134" s="219"/>
      <c r="DR134" s="219"/>
      <c r="DS134" s="219"/>
      <c r="DT134" s="219"/>
      <c r="DU134" s="219"/>
      <c r="DV134" s="219"/>
      <c r="DW134" s="219"/>
      <c r="DX134" s="219"/>
      <c r="DY134" s="219"/>
      <c r="DZ134" s="219"/>
      <c r="EA134" s="216"/>
    </row>
    <row r="135" spans="1:131" ht="14.4" hidden="1" x14ac:dyDescent="0.2">
      <c r="AU135" s="244"/>
      <c r="AV135" s="244"/>
      <c r="AW135" s="244"/>
      <c r="AX135" s="244"/>
      <c r="AY135" s="244"/>
      <c r="AZ135" s="244"/>
      <c r="BA135" s="244"/>
      <c r="BB135" s="244"/>
      <c r="BC135" s="244"/>
      <c r="BD135" s="244"/>
      <c r="BE135" s="244"/>
      <c r="BF135" s="244"/>
      <c r="BG135" s="244"/>
      <c r="BH135" s="244"/>
      <c r="BI135" s="244"/>
      <c r="BJ135" s="244"/>
      <c r="BK135" s="244"/>
      <c r="BL135" s="244"/>
      <c r="BM135" s="244"/>
      <c r="BN135" s="244"/>
      <c r="BO135" s="244"/>
      <c r="BP135" s="244"/>
      <c r="BQ135" s="244"/>
      <c r="BR135" s="244"/>
      <c r="BS135" s="244"/>
      <c r="BT135" s="244"/>
      <c r="BU135" s="244"/>
      <c r="BV135" s="244"/>
      <c r="BW135" s="244"/>
      <c r="BX135" s="244"/>
      <c r="BY135" s="244"/>
      <c r="BZ135" s="244"/>
      <c r="CA135" s="244"/>
      <c r="CB135" s="244"/>
      <c r="CC135" s="244"/>
      <c r="CD135" s="244"/>
      <c r="CE135" s="244"/>
      <c r="CF135" s="244"/>
      <c r="CG135" s="244"/>
      <c r="CH135" s="244"/>
      <c r="CI135" s="244"/>
      <c r="CJ135" s="244"/>
      <c r="CK135" s="244"/>
      <c r="CL135" s="244"/>
      <c r="CM135" s="244"/>
      <c r="CN135" s="244"/>
      <c r="CO135" s="244"/>
      <c r="CP135" s="244"/>
      <c r="CQ135" s="244"/>
      <c r="CR135" s="244"/>
      <c r="CS135" s="244"/>
      <c r="CT135" s="244"/>
      <c r="CU135" s="244"/>
      <c r="CV135" s="244"/>
      <c r="CW135" s="244"/>
      <c r="CX135" s="244"/>
      <c r="CY135" s="244"/>
      <c r="CZ135" s="244"/>
      <c r="DA135" s="244"/>
      <c r="DB135" s="244"/>
      <c r="DC135" s="244"/>
      <c r="DD135" s="244"/>
      <c r="DE135" s="244"/>
      <c r="DF135" s="244"/>
      <c r="DG135" s="244"/>
      <c r="DH135" s="244"/>
      <c r="DI135" s="244"/>
      <c r="DJ135" s="244"/>
      <c r="DK135" s="244"/>
      <c r="DL135" s="244"/>
      <c r="DM135" s="244"/>
      <c r="DN135" s="244"/>
      <c r="DO135" s="244"/>
      <c r="DP135" s="244"/>
      <c r="DQ135" s="244"/>
      <c r="DR135" s="244"/>
      <c r="DS135" s="244"/>
      <c r="DT135" s="244"/>
      <c r="DU135" s="244"/>
      <c r="DV135" s="244"/>
      <c r="DW135" s="244"/>
      <c r="DX135" s="244"/>
      <c r="DY135" s="244"/>
      <c r="DZ135" s="244"/>
    </row>
  </sheetData>
  <sheetProtection algorithmName="SHA-512" hashValue="9M6wX8/jEc3wFOyZmpXATXe9p6O6C2rCCi3477rTrjsNhqktoZWCRk2JFURAwtCttVJ5ZXJQaIq7XNzBU5Q4kQ==" saltValue="X6XlgRTfUTlnQrU10mt3hw=="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rintOptions horizontalCentered="1"/>
  <pageMargins left="0" right="0" top="0.39370078740157483" bottom="0.39370078740157483" header="0.19685039370078741" footer="0.19685039370078741"/>
  <pageSetup paperSize="8" orientation="portrait" cellComments="asDisplayed" horizontalDpi="300" verticalDpi="300" r:id="rId1"/>
  <headerFooter>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77734375" style="246" customWidth="1"/>
    <col min="121" max="121" width="0" style="245" hidden="1" customWidth="1"/>
    <col min="122" max="16384" width="9" style="245" hidden="1"/>
  </cols>
  <sheetData>
    <row r="1" spans="1:120" ht="13.2" x14ac:dyDescent="0.2">
      <c r="A1" s="245"/>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5"/>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45"/>
    </row>
    <row r="17" spans="119:120" ht="13.2" x14ac:dyDescent="0.2">
      <c r="DP17" s="245"/>
    </row>
    <row r="18" spans="119:120" ht="13.2" x14ac:dyDescent="0.2"/>
    <row r="19" spans="119:120" ht="13.2" x14ac:dyDescent="0.2"/>
    <row r="20" spans="119:120" ht="13.2" x14ac:dyDescent="0.2">
      <c r="DO20" s="245"/>
      <c r="DP20" s="245"/>
    </row>
    <row r="21" spans="119:120" ht="13.2" x14ac:dyDescent="0.2">
      <c r="DP21" s="245"/>
    </row>
    <row r="22" spans="119:120" ht="13.2" x14ac:dyDescent="0.2"/>
    <row r="23" spans="119:120" ht="13.2" x14ac:dyDescent="0.2">
      <c r="DO23" s="245"/>
      <c r="DP23" s="245"/>
    </row>
    <row r="24" spans="119:120" ht="13.2" x14ac:dyDescent="0.2">
      <c r="DP24" s="245"/>
    </row>
    <row r="25" spans="119:120" ht="13.2" x14ac:dyDescent="0.2">
      <c r="DP25" s="245"/>
    </row>
    <row r="26" spans="119:120" ht="13.2" x14ac:dyDescent="0.2">
      <c r="DO26" s="245"/>
      <c r="DP26" s="245"/>
    </row>
    <row r="27" spans="119:120" ht="13.2" x14ac:dyDescent="0.2"/>
    <row r="28" spans="119:120" ht="13.2" x14ac:dyDescent="0.2">
      <c r="DO28" s="245"/>
      <c r="DP28" s="245"/>
    </row>
    <row r="29" spans="119:120" ht="13.2" x14ac:dyDescent="0.2">
      <c r="DP29" s="245"/>
    </row>
    <row r="30" spans="119:120" ht="13.2" x14ac:dyDescent="0.2"/>
    <row r="31" spans="119:120" ht="13.2" x14ac:dyDescent="0.2">
      <c r="DO31" s="245"/>
      <c r="DP31" s="245"/>
    </row>
    <row r="32" spans="119:120" ht="13.2" x14ac:dyDescent="0.2"/>
    <row r="33" spans="98:120" ht="13.2" x14ac:dyDescent="0.2">
      <c r="DO33" s="245"/>
      <c r="DP33" s="245"/>
    </row>
    <row r="34" spans="98:120" ht="13.2" x14ac:dyDescent="0.2">
      <c r="DM34" s="245"/>
    </row>
    <row r="35" spans="98:120" ht="13.2" x14ac:dyDescent="0.2">
      <c r="CT35" s="245"/>
      <c r="CU35" s="245"/>
      <c r="CV35" s="245"/>
      <c r="CY35" s="245"/>
      <c r="CZ35" s="245"/>
      <c r="DA35" s="245"/>
      <c r="DD35" s="245"/>
      <c r="DE35" s="245"/>
      <c r="DF35" s="245"/>
      <c r="DI35" s="245"/>
      <c r="DJ35" s="245"/>
      <c r="DK35" s="245"/>
      <c r="DM35" s="245"/>
      <c r="DN35" s="245"/>
      <c r="DO35" s="245"/>
      <c r="DP35" s="245"/>
    </row>
    <row r="36" spans="98:120" ht="13.2" x14ac:dyDescent="0.2"/>
    <row r="37" spans="98:120" ht="13.2" x14ac:dyDescent="0.2">
      <c r="CW37" s="245"/>
      <c r="DB37" s="245"/>
      <c r="DG37" s="245"/>
      <c r="DL37" s="245"/>
      <c r="DP37" s="245"/>
    </row>
    <row r="38" spans="98:120" ht="13.2" x14ac:dyDescent="0.2">
      <c r="CT38" s="245"/>
      <c r="CU38" s="245"/>
      <c r="CV38" s="245"/>
      <c r="CW38" s="245"/>
      <c r="CY38" s="245"/>
      <c r="CZ38" s="245"/>
      <c r="DA38" s="245"/>
      <c r="DB38" s="245"/>
      <c r="DD38" s="245"/>
      <c r="DE38" s="245"/>
      <c r="DF38" s="245"/>
      <c r="DG38" s="245"/>
      <c r="DI38" s="245"/>
      <c r="DJ38" s="245"/>
      <c r="DK38" s="245"/>
      <c r="DL38" s="245"/>
      <c r="DN38" s="245"/>
      <c r="DO38" s="245"/>
      <c r="DP38" s="245"/>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45"/>
      <c r="DO49" s="245"/>
      <c r="DP49" s="245"/>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45"/>
      <c r="CS63" s="245"/>
      <c r="CX63" s="245"/>
      <c r="DC63" s="245"/>
      <c r="DH63" s="245"/>
    </row>
    <row r="64" spans="22:120" ht="13.2" x14ac:dyDescent="0.2">
      <c r="V64" s="245"/>
    </row>
    <row r="65" spans="15:120" ht="13.2" x14ac:dyDescent="0.2">
      <c r="X65" s="245"/>
      <c r="Z65" s="245"/>
      <c r="AA65" s="245"/>
      <c r="AB65" s="245"/>
      <c r="AC65" s="245"/>
      <c r="AD65" s="245"/>
      <c r="AE65" s="245"/>
      <c r="AF65" s="245"/>
      <c r="AG65" s="245"/>
      <c r="AH65" s="245"/>
      <c r="AI65" s="245"/>
      <c r="AJ65" s="245"/>
      <c r="AK65" s="245"/>
      <c r="AL65" s="245"/>
      <c r="AM65" s="245"/>
      <c r="AN65" s="245"/>
      <c r="AO65" s="245"/>
      <c r="AP65" s="245"/>
      <c r="AQ65" s="245"/>
      <c r="AR65" s="245"/>
      <c r="AS65" s="245"/>
      <c r="AT65" s="245"/>
      <c r="AU65" s="245"/>
      <c r="AV65" s="245"/>
      <c r="AW65" s="245"/>
      <c r="AX65" s="245"/>
      <c r="AY65" s="245"/>
      <c r="AZ65" s="245"/>
      <c r="BA65" s="245"/>
      <c r="BB65" s="245"/>
      <c r="BC65" s="245"/>
      <c r="BD65" s="245"/>
      <c r="BE65" s="245"/>
      <c r="BF65" s="245"/>
      <c r="BG65" s="245"/>
      <c r="BH65" s="245"/>
      <c r="BI65" s="245"/>
      <c r="BJ65" s="245"/>
      <c r="BK65" s="245"/>
      <c r="BL65" s="245"/>
      <c r="BM65" s="245"/>
      <c r="BN65" s="245"/>
      <c r="BO65" s="245"/>
      <c r="BP65" s="245"/>
      <c r="BQ65" s="245"/>
      <c r="BR65" s="245"/>
      <c r="BS65" s="245"/>
      <c r="BT65" s="245"/>
      <c r="BU65" s="245"/>
      <c r="BV65" s="245"/>
      <c r="BW65" s="245"/>
      <c r="BX65" s="245"/>
      <c r="BY65" s="245"/>
      <c r="BZ65" s="245"/>
      <c r="CA65" s="245"/>
      <c r="CB65" s="245"/>
      <c r="CC65" s="245"/>
      <c r="CD65" s="245"/>
      <c r="CE65" s="245"/>
      <c r="CF65" s="245"/>
      <c r="CG65" s="245"/>
      <c r="CH65" s="245"/>
      <c r="CI65" s="245"/>
      <c r="CJ65" s="245"/>
      <c r="CK65" s="245"/>
      <c r="CL65" s="245"/>
      <c r="CM65" s="245"/>
      <c r="CN65" s="245"/>
      <c r="CO65" s="245"/>
      <c r="CP65" s="245"/>
      <c r="CQ65" s="245"/>
      <c r="CR65" s="245"/>
      <c r="CU65" s="245"/>
      <c r="CZ65" s="245"/>
      <c r="DE65" s="245"/>
      <c r="DJ65" s="245"/>
    </row>
    <row r="66" spans="15:120" ht="13.2" x14ac:dyDescent="0.2">
      <c r="Q66" s="245"/>
      <c r="S66" s="245"/>
      <c r="U66" s="245"/>
      <c r="DM66" s="245"/>
    </row>
    <row r="67" spans="15:120" ht="13.2" x14ac:dyDescent="0.2">
      <c r="O67" s="245"/>
      <c r="P67" s="245"/>
      <c r="R67" s="245"/>
      <c r="T67" s="245"/>
      <c r="Y67" s="245"/>
      <c r="CT67" s="245"/>
      <c r="CV67" s="245"/>
      <c r="CW67" s="245"/>
      <c r="CY67" s="245"/>
      <c r="DA67" s="245"/>
      <c r="DB67" s="245"/>
      <c r="DD67" s="245"/>
      <c r="DF67" s="245"/>
      <c r="DG67" s="245"/>
      <c r="DI67" s="245"/>
      <c r="DK67" s="245"/>
      <c r="DL67" s="245"/>
      <c r="DN67" s="245"/>
      <c r="DO67" s="245"/>
      <c r="DP67" s="245"/>
    </row>
    <row r="68" spans="15:120" ht="13.2" x14ac:dyDescent="0.2"/>
    <row r="69" spans="15:120" ht="13.2" x14ac:dyDescent="0.2"/>
    <row r="70" spans="15:120" ht="13.2" x14ac:dyDescent="0.2"/>
    <row r="71" spans="15:120" ht="13.2" x14ac:dyDescent="0.2"/>
    <row r="72" spans="15:120" ht="13.2" x14ac:dyDescent="0.2">
      <c r="DP72" s="245"/>
    </row>
    <row r="73" spans="15:120" ht="13.2" x14ac:dyDescent="0.2">
      <c r="DP73" s="245"/>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45"/>
      <c r="CX96" s="245"/>
      <c r="DC96" s="245"/>
      <c r="DH96" s="245"/>
    </row>
    <row r="97" spans="24:120" ht="13.2" x14ac:dyDescent="0.2">
      <c r="CS97" s="245"/>
      <c r="CX97" s="245"/>
      <c r="DC97" s="245"/>
      <c r="DH97" s="245"/>
      <c r="DP97" s="246" t="s">
        <v>535</v>
      </c>
    </row>
    <row r="98" spans="24:120" ht="13.2" hidden="1" x14ac:dyDescent="0.2">
      <c r="CS98" s="245"/>
      <c r="CX98" s="245"/>
      <c r="DC98" s="245"/>
      <c r="DH98" s="245"/>
    </row>
    <row r="99" spans="24:120" ht="13.2" hidden="1" x14ac:dyDescent="0.2">
      <c r="CS99" s="245"/>
      <c r="CX99" s="245"/>
      <c r="DC99" s="245"/>
      <c r="DH99" s="245"/>
    </row>
    <row r="101" spans="24:120" ht="12" hidden="1" customHeight="1" x14ac:dyDescent="0.2">
      <c r="X101" s="245"/>
      <c r="Y101" s="245"/>
      <c r="Z101" s="245"/>
      <c r="AA101" s="245"/>
      <c r="AB101" s="245"/>
      <c r="AC101" s="245"/>
      <c r="AD101" s="245"/>
      <c r="AE101" s="245"/>
      <c r="AF101" s="245"/>
      <c r="AG101" s="245"/>
      <c r="AH101" s="245"/>
      <c r="AI101" s="245"/>
      <c r="AJ101" s="245"/>
      <c r="AK101" s="245"/>
      <c r="AL101" s="245"/>
      <c r="AM101" s="245"/>
      <c r="AN101" s="245"/>
      <c r="AO101" s="245"/>
      <c r="AP101" s="245"/>
      <c r="AQ101" s="245"/>
      <c r="AR101" s="245"/>
      <c r="AS101" s="245"/>
      <c r="AT101" s="245"/>
      <c r="AU101" s="245"/>
      <c r="AV101" s="245"/>
      <c r="AW101" s="245"/>
      <c r="AX101" s="245"/>
      <c r="AY101" s="245"/>
      <c r="AZ101" s="245"/>
      <c r="BA101" s="245"/>
      <c r="BB101" s="245"/>
      <c r="BC101" s="245"/>
      <c r="BD101" s="245"/>
      <c r="BE101" s="245"/>
      <c r="BF101" s="245"/>
      <c r="BG101" s="245"/>
      <c r="BH101" s="245"/>
      <c r="BI101" s="245"/>
      <c r="BJ101" s="245"/>
      <c r="BK101" s="245"/>
      <c r="BL101" s="245"/>
      <c r="BM101" s="245"/>
      <c r="BN101" s="245"/>
      <c r="BO101" s="245"/>
      <c r="BP101" s="245"/>
      <c r="BQ101" s="245"/>
      <c r="BR101" s="245"/>
      <c r="BS101" s="245"/>
      <c r="BT101" s="245"/>
      <c r="BU101" s="245"/>
      <c r="BV101" s="245"/>
      <c r="BW101" s="245"/>
      <c r="BX101" s="245"/>
      <c r="BY101" s="245"/>
      <c r="BZ101" s="245"/>
      <c r="CA101" s="245"/>
      <c r="CB101" s="245"/>
      <c r="CC101" s="245"/>
      <c r="CD101" s="245"/>
      <c r="CE101" s="245"/>
      <c r="CF101" s="245"/>
      <c r="CG101" s="245"/>
      <c r="CH101" s="245"/>
      <c r="CI101" s="245"/>
      <c r="CJ101" s="245"/>
      <c r="CK101" s="245"/>
      <c r="CL101" s="245"/>
      <c r="CM101" s="245"/>
      <c r="CN101" s="245"/>
      <c r="CO101" s="245"/>
      <c r="CP101" s="245"/>
      <c r="CQ101" s="245"/>
      <c r="CR101" s="245"/>
      <c r="CU101" s="245"/>
      <c r="CZ101" s="245"/>
      <c r="DE101" s="245"/>
      <c r="DJ101" s="245"/>
    </row>
    <row r="102" spans="24:120" ht="1.5" hidden="1" customHeight="1" x14ac:dyDescent="0.2">
      <c r="CU102" s="245"/>
      <c r="CZ102" s="245"/>
      <c r="DE102" s="245"/>
      <c r="DJ102" s="245"/>
      <c r="DM102" s="245"/>
    </row>
    <row r="103" spans="24:120" ht="13.2" hidden="1" x14ac:dyDescent="0.2">
      <c r="CT103" s="245"/>
      <c r="CV103" s="245"/>
      <c r="CW103" s="245"/>
      <c r="CY103" s="245"/>
      <c r="DA103" s="245"/>
      <c r="DB103" s="245"/>
      <c r="DD103" s="245"/>
      <c r="DF103" s="245"/>
      <c r="DG103" s="245"/>
      <c r="DI103" s="245"/>
      <c r="DK103" s="245"/>
      <c r="DL103" s="245"/>
      <c r="DM103" s="245"/>
      <c r="DN103" s="245"/>
      <c r="DO103" s="245"/>
      <c r="DP103" s="245"/>
    </row>
    <row r="104" spans="24:120" ht="13.2" hidden="1" x14ac:dyDescent="0.2">
      <c r="CV104" s="245"/>
      <c r="CW104" s="245"/>
      <c r="DA104" s="245"/>
      <c r="DB104" s="245"/>
      <c r="DF104" s="245"/>
      <c r="DG104" s="245"/>
      <c r="DK104" s="245"/>
      <c r="DL104" s="245"/>
      <c r="DN104" s="245"/>
      <c r="DO104" s="245"/>
      <c r="DP104" s="245"/>
    </row>
    <row r="105" spans="24:120" ht="12.75" hidden="1" customHeight="1" x14ac:dyDescent="0.2"/>
  </sheetData>
  <dataConsolidate/>
  <phoneticPr fontId="2"/>
  <printOptions horizontalCentered="1"/>
  <pageMargins left="0" right="0" top="0.39370078740157483" bottom="0.39370078740157483" header="0.19685039370078741" footer="0.19685039370078741"/>
  <pageSetup paperSize="9" scale="44" orientation="landscape" cellComments="asDisplayed" horizontalDpi="300" verticalDpi="300" r:id="rId1"/>
  <headerFooter>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640625" style="246" customWidth="1"/>
    <col min="117" max="16384" width="9" style="245" hidden="1"/>
  </cols>
  <sheetData>
    <row r="1" spans="2:116" ht="13.2" x14ac:dyDescent="0.2">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row>
    <row r="2" spans="2:116" ht="13.2" x14ac:dyDescent="0.2"/>
    <row r="3" spans="2:116" ht="13.2" x14ac:dyDescent="0.2"/>
    <row r="4" spans="2:116" ht="13.2" x14ac:dyDescent="0.2">
      <c r="R4" s="245"/>
      <c r="S4" s="245"/>
      <c r="T4" s="245"/>
      <c r="U4" s="245"/>
      <c r="V4" s="245"/>
      <c r="W4" s="245"/>
      <c r="X4" s="245"/>
      <c r="Y4" s="245"/>
      <c r="Z4" s="245"/>
      <c r="AA4" s="245"/>
      <c r="AB4" s="245"/>
      <c r="AC4" s="245"/>
      <c r="AD4" s="245"/>
      <c r="AE4" s="245"/>
      <c r="AF4" s="245"/>
      <c r="AG4" s="245"/>
      <c r="AH4" s="245"/>
      <c r="AI4" s="245"/>
      <c r="AJ4" s="245"/>
      <c r="AK4" s="245"/>
      <c r="AL4" s="245"/>
      <c r="AM4" s="245"/>
      <c r="AN4" s="245"/>
      <c r="AO4" s="245"/>
      <c r="AP4" s="245"/>
      <c r="AQ4" s="245"/>
      <c r="AR4" s="245"/>
      <c r="AS4" s="245"/>
      <c r="AT4" s="245"/>
      <c r="AU4" s="245"/>
      <c r="AV4" s="245"/>
      <c r="AW4" s="245"/>
      <c r="AX4" s="245"/>
      <c r="AY4" s="245"/>
      <c r="AZ4" s="245"/>
      <c r="BA4" s="245"/>
      <c r="BB4" s="245"/>
      <c r="BC4" s="245"/>
      <c r="BD4" s="245"/>
      <c r="BE4" s="245"/>
      <c r="BF4" s="245"/>
      <c r="BG4" s="245"/>
      <c r="BH4" s="245"/>
      <c r="BI4" s="245"/>
      <c r="BJ4" s="245"/>
      <c r="BK4" s="245"/>
      <c r="BL4" s="245"/>
      <c r="BM4" s="245"/>
      <c r="BN4" s="245"/>
      <c r="BO4" s="245"/>
      <c r="BP4" s="245"/>
      <c r="BQ4" s="245"/>
      <c r="BR4" s="245"/>
      <c r="BS4" s="245"/>
      <c r="BT4" s="245"/>
      <c r="BU4" s="245"/>
      <c r="BV4" s="245"/>
      <c r="BW4" s="245"/>
      <c r="BX4" s="245"/>
      <c r="BY4" s="245"/>
      <c r="BZ4" s="245"/>
      <c r="CA4" s="245"/>
      <c r="CB4" s="245"/>
      <c r="CC4" s="245"/>
      <c r="CD4" s="245"/>
      <c r="CE4" s="245"/>
      <c r="CF4" s="245"/>
      <c r="CG4" s="245"/>
      <c r="CH4" s="245"/>
      <c r="CI4" s="245"/>
      <c r="CJ4" s="245"/>
      <c r="CK4" s="245"/>
      <c r="CL4" s="245"/>
      <c r="CM4" s="245"/>
      <c r="CN4" s="245"/>
      <c r="CO4" s="245"/>
      <c r="CP4" s="245"/>
      <c r="CQ4" s="245"/>
      <c r="CR4" s="245"/>
      <c r="CS4" s="245"/>
      <c r="CT4" s="245"/>
      <c r="CU4" s="245"/>
      <c r="CV4" s="245"/>
      <c r="CW4" s="245"/>
      <c r="CX4" s="245"/>
      <c r="CY4" s="245"/>
      <c r="CZ4" s="245"/>
      <c r="DA4" s="245"/>
      <c r="DB4" s="245"/>
      <c r="DC4" s="245"/>
      <c r="DD4" s="245"/>
      <c r="DE4" s="245"/>
      <c r="DF4" s="245"/>
      <c r="DG4" s="245"/>
      <c r="DH4" s="245"/>
      <c r="DI4" s="245"/>
      <c r="DJ4" s="245"/>
      <c r="DK4" s="245"/>
      <c r="DL4" s="245"/>
    </row>
    <row r="5" spans="2:116" ht="13.2" x14ac:dyDescent="0.2">
      <c r="R5" s="245"/>
      <c r="S5" s="245"/>
      <c r="T5" s="245"/>
      <c r="U5" s="245"/>
      <c r="V5" s="245"/>
      <c r="W5" s="245"/>
      <c r="X5" s="245"/>
      <c r="Y5" s="245"/>
      <c r="Z5" s="245"/>
      <c r="AA5" s="245"/>
      <c r="AB5" s="245"/>
      <c r="AC5" s="245"/>
      <c r="AD5" s="245"/>
      <c r="AE5" s="245"/>
      <c r="AF5" s="245"/>
      <c r="AG5" s="245"/>
      <c r="AH5" s="245"/>
      <c r="AI5" s="245"/>
      <c r="AJ5" s="245"/>
      <c r="AK5" s="245"/>
      <c r="AL5" s="245"/>
      <c r="AM5" s="245"/>
      <c r="AN5" s="245"/>
      <c r="AO5" s="245"/>
      <c r="AP5" s="245"/>
      <c r="AQ5" s="245"/>
      <c r="AR5" s="245"/>
      <c r="AS5" s="245"/>
      <c r="AT5" s="245"/>
      <c r="AU5" s="245"/>
      <c r="AV5" s="245"/>
      <c r="AW5" s="245"/>
      <c r="AX5" s="245"/>
      <c r="AY5" s="245"/>
      <c r="AZ5" s="245"/>
      <c r="BA5" s="245"/>
      <c r="BB5" s="245"/>
      <c r="BC5" s="245"/>
      <c r="BD5" s="245"/>
      <c r="BE5" s="245"/>
      <c r="BF5" s="245"/>
      <c r="BG5" s="245"/>
      <c r="BH5" s="245"/>
      <c r="BI5" s="245"/>
      <c r="BJ5" s="245"/>
      <c r="BK5" s="245"/>
      <c r="BL5" s="245"/>
      <c r="BM5" s="245"/>
      <c r="BN5" s="245"/>
      <c r="BO5" s="245"/>
      <c r="BP5" s="245"/>
      <c r="BQ5" s="245"/>
      <c r="BR5" s="245"/>
      <c r="BS5" s="245"/>
      <c r="BT5" s="245"/>
      <c r="BU5" s="245"/>
      <c r="BV5" s="245"/>
      <c r="BW5" s="245"/>
      <c r="BX5" s="245"/>
      <c r="BY5" s="245"/>
      <c r="BZ5" s="245"/>
      <c r="CA5" s="245"/>
      <c r="CB5" s="245"/>
      <c r="CC5" s="245"/>
      <c r="CD5" s="245"/>
      <c r="CE5" s="245"/>
      <c r="CF5" s="245"/>
      <c r="CG5" s="245"/>
      <c r="CH5" s="245"/>
      <c r="CI5" s="245"/>
      <c r="CJ5" s="245"/>
      <c r="CK5" s="245"/>
      <c r="CL5" s="245"/>
      <c r="CM5" s="245"/>
      <c r="CN5" s="245"/>
      <c r="CO5" s="245"/>
      <c r="CP5" s="245"/>
      <c r="CQ5" s="245"/>
      <c r="CR5" s="245"/>
      <c r="CS5" s="245"/>
      <c r="CT5" s="245"/>
      <c r="CU5" s="245"/>
      <c r="CV5" s="245"/>
      <c r="CW5" s="245"/>
      <c r="CX5" s="245"/>
      <c r="CY5" s="245"/>
      <c r="CZ5" s="245"/>
      <c r="DA5" s="245"/>
      <c r="DB5" s="245"/>
      <c r="DC5" s="245"/>
      <c r="DD5" s="245"/>
      <c r="DE5" s="245"/>
      <c r="DF5" s="245"/>
      <c r="DG5" s="245"/>
      <c r="DH5" s="245"/>
      <c r="DI5" s="245"/>
      <c r="DJ5" s="245"/>
      <c r="DK5" s="245"/>
      <c r="DL5" s="245"/>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45"/>
      <c r="J18" s="245"/>
      <c r="K18" s="245"/>
      <c r="L18" s="245"/>
      <c r="M18" s="245"/>
      <c r="N18" s="245"/>
      <c r="O18" s="245"/>
      <c r="P18" s="245"/>
      <c r="Q18" s="245"/>
      <c r="R18" s="245"/>
      <c r="S18" s="245"/>
      <c r="T18" s="245"/>
      <c r="U18" s="245"/>
      <c r="V18" s="245"/>
      <c r="W18" s="245"/>
      <c r="X18" s="245"/>
      <c r="Y18" s="245"/>
      <c r="Z18" s="245"/>
      <c r="AA18" s="245"/>
      <c r="AB18" s="245"/>
      <c r="AC18" s="245"/>
      <c r="AD18" s="245"/>
      <c r="AE18" s="245"/>
      <c r="AF18" s="245"/>
      <c r="AG18" s="245"/>
      <c r="AH18" s="245"/>
      <c r="AI18" s="245"/>
      <c r="AJ18" s="245"/>
      <c r="AK18" s="245"/>
      <c r="AL18" s="245"/>
      <c r="AM18" s="245"/>
      <c r="AN18" s="245"/>
      <c r="AO18" s="245"/>
      <c r="AP18" s="245"/>
      <c r="AQ18" s="245"/>
      <c r="AR18" s="245"/>
      <c r="AS18" s="245"/>
      <c r="AT18" s="245"/>
      <c r="AU18" s="245"/>
      <c r="AV18" s="245"/>
      <c r="AW18" s="245"/>
      <c r="AX18" s="245"/>
      <c r="AY18" s="245"/>
      <c r="AZ18" s="245"/>
      <c r="BA18" s="245"/>
      <c r="BB18" s="245"/>
      <c r="BC18" s="245"/>
      <c r="BD18" s="245"/>
      <c r="BE18" s="245"/>
      <c r="BF18" s="245"/>
      <c r="BG18" s="245"/>
      <c r="BH18" s="245"/>
      <c r="BI18" s="245"/>
      <c r="BJ18" s="245"/>
      <c r="BK18" s="245"/>
      <c r="BL18" s="245"/>
      <c r="BM18" s="245"/>
      <c r="BN18" s="245"/>
      <c r="BO18" s="245"/>
      <c r="BP18" s="245"/>
      <c r="BQ18" s="245"/>
      <c r="BR18" s="245"/>
      <c r="BS18" s="245"/>
      <c r="BT18" s="245"/>
      <c r="BU18" s="245"/>
      <c r="BV18" s="245"/>
      <c r="BW18" s="245"/>
      <c r="BX18" s="245"/>
      <c r="BY18" s="245"/>
      <c r="BZ18" s="245"/>
      <c r="CA18" s="245"/>
      <c r="CB18" s="245"/>
      <c r="CC18" s="245"/>
      <c r="CD18" s="245"/>
      <c r="CE18" s="245"/>
      <c r="CF18" s="245"/>
      <c r="CG18" s="245"/>
      <c r="CH18" s="245"/>
      <c r="CI18" s="245"/>
      <c r="CJ18" s="245"/>
      <c r="CK18" s="245"/>
      <c r="CL18" s="245"/>
      <c r="CM18" s="245"/>
      <c r="CN18" s="245"/>
      <c r="CO18" s="245"/>
      <c r="CP18" s="245"/>
      <c r="CQ18" s="245"/>
      <c r="CR18" s="245"/>
      <c r="CS18" s="245"/>
      <c r="CT18" s="245"/>
      <c r="CU18" s="245"/>
      <c r="CV18" s="245"/>
      <c r="CW18" s="245"/>
      <c r="CX18" s="245"/>
      <c r="CY18" s="245"/>
      <c r="CZ18" s="245"/>
      <c r="DA18" s="245"/>
      <c r="DB18" s="245"/>
      <c r="DC18" s="245"/>
      <c r="DD18" s="245"/>
      <c r="DE18" s="245"/>
      <c r="DF18" s="245"/>
      <c r="DG18" s="245"/>
      <c r="DH18" s="245"/>
      <c r="DI18" s="245"/>
      <c r="DJ18" s="245"/>
      <c r="DK18" s="245"/>
      <c r="DL18" s="245"/>
    </row>
    <row r="19" spans="9:116" ht="13.2" x14ac:dyDescent="0.2"/>
    <row r="20" spans="9:116" ht="13.2" x14ac:dyDescent="0.2"/>
    <row r="21" spans="9:116" ht="13.2" x14ac:dyDescent="0.2">
      <c r="DL21" s="245"/>
    </row>
    <row r="22" spans="9:116" ht="13.2" x14ac:dyDescent="0.2">
      <c r="DI22" s="245"/>
      <c r="DJ22" s="245"/>
      <c r="DK22" s="245"/>
      <c r="DL22" s="245"/>
    </row>
    <row r="23" spans="9:116" ht="13.2" x14ac:dyDescent="0.2">
      <c r="CY23" s="245"/>
      <c r="CZ23" s="245"/>
      <c r="DA23" s="245"/>
      <c r="DB23" s="245"/>
      <c r="DC23" s="245"/>
      <c r="DD23" s="245"/>
      <c r="DE23" s="245"/>
      <c r="DF23" s="245"/>
      <c r="DG23" s="245"/>
      <c r="DH23" s="245"/>
      <c r="DI23" s="245"/>
      <c r="DJ23" s="245"/>
      <c r="DK23" s="245"/>
      <c r="DL23" s="245"/>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45"/>
      <c r="DA35" s="245"/>
      <c r="DB35" s="245"/>
      <c r="DC35" s="245"/>
      <c r="DD35" s="245"/>
      <c r="DE35" s="245"/>
      <c r="DF35" s="245"/>
      <c r="DG35" s="245"/>
      <c r="DH35" s="245"/>
      <c r="DI35" s="245"/>
      <c r="DJ35" s="245"/>
      <c r="DK35" s="245"/>
      <c r="DL35" s="245"/>
    </row>
    <row r="36" spans="15:116" ht="13.2" x14ac:dyDescent="0.2"/>
    <row r="37" spans="15:116" ht="13.2" x14ac:dyDescent="0.2">
      <c r="DL37" s="245"/>
    </row>
    <row r="38" spans="15:116" ht="13.2" x14ac:dyDescent="0.2">
      <c r="DI38" s="245"/>
      <c r="DJ38" s="245"/>
      <c r="DK38" s="245"/>
      <c r="DL38" s="245"/>
    </row>
    <row r="39" spans="15:116" ht="13.2" x14ac:dyDescent="0.2"/>
    <row r="40" spans="15:116" ht="13.2" x14ac:dyDescent="0.2"/>
    <row r="41" spans="15:116" ht="13.2" x14ac:dyDescent="0.2"/>
    <row r="42" spans="15:116" ht="13.2" x14ac:dyDescent="0.2"/>
    <row r="43" spans="15:116" ht="13.2" x14ac:dyDescent="0.2">
      <c r="O43" s="245"/>
      <c r="P43" s="245"/>
      <c r="Q43" s="245"/>
      <c r="R43" s="245"/>
      <c r="S43" s="245"/>
      <c r="T43" s="245"/>
      <c r="U43" s="245"/>
      <c r="V43" s="245"/>
      <c r="W43" s="245"/>
      <c r="X43" s="245"/>
      <c r="Y43" s="245"/>
      <c r="Z43" s="245"/>
      <c r="AA43" s="245"/>
      <c r="AB43" s="245"/>
      <c r="AC43" s="245"/>
      <c r="AD43" s="245"/>
      <c r="AE43" s="245"/>
      <c r="AF43" s="245"/>
      <c r="AG43" s="245"/>
      <c r="AH43" s="245"/>
      <c r="AI43" s="245"/>
      <c r="AJ43" s="245"/>
      <c r="AK43" s="245"/>
      <c r="AL43" s="245"/>
      <c r="AM43" s="245"/>
      <c r="AN43" s="245"/>
      <c r="AO43" s="245"/>
      <c r="AP43" s="245"/>
      <c r="AQ43" s="245"/>
      <c r="AR43" s="245"/>
      <c r="AS43" s="245"/>
      <c r="AT43" s="245"/>
      <c r="AU43" s="245"/>
      <c r="AV43" s="245"/>
      <c r="AW43" s="245"/>
      <c r="AX43" s="245"/>
      <c r="AY43" s="245"/>
      <c r="AZ43" s="245"/>
      <c r="BA43" s="245"/>
      <c r="BB43" s="245"/>
      <c r="BC43" s="245"/>
      <c r="BD43" s="245"/>
      <c r="BE43" s="245"/>
      <c r="BF43" s="245"/>
      <c r="BG43" s="245"/>
      <c r="BH43" s="245"/>
      <c r="BI43" s="245"/>
      <c r="BJ43" s="245"/>
      <c r="BK43" s="245"/>
      <c r="BL43" s="245"/>
      <c r="BM43" s="245"/>
      <c r="BN43" s="245"/>
      <c r="BO43" s="245"/>
      <c r="BP43" s="245"/>
      <c r="BQ43" s="245"/>
      <c r="BR43" s="245"/>
      <c r="BS43" s="245"/>
      <c r="BT43" s="245"/>
      <c r="BU43" s="245"/>
      <c r="BV43" s="245"/>
      <c r="BW43" s="245"/>
      <c r="BX43" s="245"/>
      <c r="BY43" s="245"/>
      <c r="BZ43" s="245"/>
      <c r="CA43" s="245"/>
      <c r="CB43" s="245"/>
      <c r="CC43" s="245"/>
      <c r="CD43" s="245"/>
      <c r="CE43" s="245"/>
      <c r="CF43" s="245"/>
      <c r="CG43" s="245"/>
      <c r="CH43" s="245"/>
      <c r="CI43" s="245"/>
      <c r="CJ43" s="245"/>
      <c r="CK43" s="245"/>
      <c r="CL43" s="245"/>
      <c r="CM43" s="245"/>
      <c r="CN43" s="245"/>
      <c r="CO43" s="245"/>
      <c r="CP43" s="245"/>
      <c r="CQ43" s="245"/>
      <c r="CR43" s="245"/>
      <c r="CS43" s="245"/>
      <c r="CT43" s="245"/>
      <c r="CU43" s="245"/>
      <c r="CV43" s="245"/>
      <c r="CW43" s="245"/>
      <c r="CX43" s="245"/>
      <c r="CY43" s="245"/>
      <c r="CZ43" s="245"/>
      <c r="DA43" s="245"/>
      <c r="DB43" s="245"/>
      <c r="DC43" s="245"/>
      <c r="DD43" s="245"/>
      <c r="DE43" s="245"/>
      <c r="DF43" s="245"/>
      <c r="DG43" s="245"/>
      <c r="DH43" s="245"/>
      <c r="DI43" s="245"/>
      <c r="DJ43" s="245"/>
      <c r="DK43" s="245"/>
      <c r="DL43" s="245"/>
    </row>
    <row r="44" spans="15:116" ht="13.2" x14ac:dyDescent="0.2">
      <c r="DL44" s="245"/>
    </row>
    <row r="45" spans="15:116" ht="13.2" x14ac:dyDescent="0.2"/>
    <row r="46" spans="15:116" ht="13.2" x14ac:dyDescent="0.2">
      <c r="DA46" s="245"/>
      <c r="DB46" s="245"/>
      <c r="DC46" s="245"/>
      <c r="DD46" s="245"/>
      <c r="DE46" s="245"/>
      <c r="DF46" s="245"/>
      <c r="DG46" s="245"/>
      <c r="DH46" s="245"/>
      <c r="DI46" s="245"/>
      <c r="DJ46" s="245"/>
      <c r="DK46" s="245"/>
      <c r="DL46" s="245"/>
    </row>
    <row r="47" spans="15:116" ht="13.2" x14ac:dyDescent="0.2"/>
    <row r="48" spans="15:116" ht="13.2" x14ac:dyDescent="0.2"/>
    <row r="49" spans="104:116" ht="13.2" x14ac:dyDescent="0.2"/>
    <row r="50" spans="104:116" ht="13.2" x14ac:dyDescent="0.2">
      <c r="CZ50" s="245"/>
      <c r="DA50" s="245"/>
      <c r="DB50" s="245"/>
      <c r="DC50" s="245"/>
      <c r="DD50" s="245"/>
      <c r="DE50" s="245"/>
      <c r="DF50" s="245"/>
      <c r="DG50" s="245"/>
      <c r="DH50" s="245"/>
      <c r="DI50" s="245"/>
      <c r="DJ50" s="245"/>
      <c r="DK50" s="245"/>
      <c r="DL50" s="245"/>
    </row>
    <row r="51" spans="104:116" ht="13.2" x14ac:dyDescent="0.2"/>
    <row r="52" spans="104:116" ht="13.2" x14ac:dyDescent="0.2"/>
    <row r="53" spans="104:116" ht="13.2" x14ac:dyDescent="0.2">
      <c r="DL53" s="245"/>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45"/>
      <c r="DD67" s="245"/>
      <c r="DE67" s="245"/>
      <c r="DF67" s="245"/>
      <c r="DG67" s="245"/>
      <c r="DH67" s="245"/>
      <c r="DI67" s="245"/>
      <c r="DJ67" s="245"/>
      <c r="DK67" s="245"/>
      <c r="DL67" s="245"/>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QIgw9ko2NtMdzJMSZNP3cdYBN0DwPH4AAq9GRacOr2/IMMmdm3dfGOqilgDiPXDxo/v684N6fC1RtUn2VN9yFw==" saltValue="GahJk96wGUo29jypaWK6Cg==" spinCount="100000" sheet="1" objects="1" scenarios="1"/>
  <dataConsolidate/>
  <phoneticPr fontId="2"/>
  <printOptions horizontalCentered="1"/>
  <pageMargins left="0" right="0" top="0.39370078740157483" bottom="0.39370078740157483" header="0.19685039370078741" footer="0.19685039370078741"/>
  <pageSetup paperSize="9" orientation="landscape" cellComments="asDisplayed" horizontalDpi="300" verticalDpi="300" r:id="rId1"/>
  <headerFooter>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SheetLayoutView="100" workbookViewId="0"/>
  </sheetViews>
  <sheetFormatPr defaultColWidth="0" defaultRowHeight="13.5" customHeight="1" zeroHeight="1" x14ac:dyDescent="0.2"/>
  <cols>
    <col min="1" max="36" width="2.44140625" style="247" customWidth="1"/>
    <col min="37" max="44" width="17" style="247" customWidth="1"/>
    <col min="45" max="45" width="6.109375" style="253" customWidth="1"/>
    <col min="46" max="46" width="3" style="251" customWidth="1"/>
    <col min="47" max="47" width="19.109375" style="247" hidden="1" customWidth="1"/>
    <col min="48" max="52" width="12.6640625" style="247" hidden="1" customWidth="1"/>
    <col min="53" max="16384" width="8.6640625" style="247" hidden="1"/>
  </cols>
  <sheetData>
    <row r="1" spans="1:46" ht="13.2" x14ac:dyDescent="0.2">
      <c r="AS1" s="247"/>
      <c r="AT1" s="247"/>
    </row>
    <row r="2" spans="1:46" ht="13.2" x14ac:dyDescent="0.2">
      <c r="AS2" s="247"/>
      <c r="AT2" s="247"/>
    </row>
    <row r="3" spans="1:46" ht="13.2" x14ac:dyDescent="0.2">
      <c r="AS3" s="247"/>
      <c r="AT3" s="247"/>
    </row>
    <row r="4" spans="1:46" ht="13.2" x14ac:dyDescent="0.2">
      <c r="AS4" s="247"/>
      <c r="AT4" s="247"/>
    </row>
    <row r="5" spans="1:46" ht="16.2" x14ac:dyDescent="0.2">
      <c r="A5" s="248" t="s">
        <v>536</v>
      </c>
      <c r="B5" s="249"/>
      <c r="C5" s="249"/>
      <c r="D5" s="249"/>
      <c r="E5" s="249"/>
      <c r="F5" s="249"/>
      <c r="G5" s="249"/>
      <c r="H5" s="249"/>
      <c r="I5" s="249"/>
      <c r="J5" s="249"/>
      <c r="K5" s="249"/>
      <c r="L5" s="249"/>
      <c r="M5" s="249"/>
      <c r="N5" s="249"/>
      <c r="O5" s="249"/>
      <c r="P5" s="249"/>
      <c r="Q5" s="249"/>
      <c r="R5" s="249"/>
      <c r="S5" s="249"/>
      <c r="T5" s="249"/>
      <c r="U5" s="249"/>
      <c r="V5" s="249"/>
      <c r="W5" s="249"/>
      <c r="X5" s="249"/>
      <c r="Y5" s="249"/>
      <c r="Z5" s="249"/>
      <c r="AA5" s="249"/>
      <c r="AB5" s="249"/>
      <c r="AC5" s="249"/>
      <c r="AD5" s="249"/>
      <c r="AE5" s="249"/>
      <c r="AF5" s="249"/>
      <c r="AG5" s="249"/>
      <c r="AH5" s="249"/>
      <c r="AI5" s="249"/>
      <c r="AJ5" s="249"/>
      <c r="AK5" s="249"/>
      <c r="AL5" s="249"/>
      <c r="AM5" s="249"/>
      <c r="AN5" s="249"/>
      <c r="AO5" s="249"/>
      <c r="AP5" s="249"/>
      <c r="AQ5" s="249"/>
      <c r="AR5" s="249"/>
      <c r="AS5" s="250"/>
    </row>
    <row r="6" spans="1:46" ht="13.2" x14ac:dyDescent="0.2">
      <c r="A6" s="251"/>
      <c r="AK6" s="252" t="s">
        <v>537</v>
      </c>
      <c r="AL6" s="252"/>
      <c r="AM6" s="252"/>
      <c r="AN6" s="252"/>
    </row>
    <row r="7" spans="1:46" ht="13.5" customHeight="1" x14ac:dyDescent="0.2">
      <c r="A7" s="251"/>
      <c r="AK7" s="254"/>
      <c r="AL7" s="255"/>
      <c r="AM7" s="255"/>
      <c r="AN7" s="256"/>
      <c r="AO7" s="1101" t="s">
        <v>538</v>
      </c>
      <c r="AP7" s="257"/>
      <c r="AQ7" s="258" t="s">
        <v>539</v>
      </c>
      <c r="AR7" s="259"/>
    </row>
    <row r="8" spans="1:46" ht="13.2" x14ac:dyDescent="0.2">
      <c r="A8" s="251"/>
      <c r="AK8" s="260"/>
      <c r="AL8" s="261"/>
      <c r="AM8" s="261"/>
      <c r="AN8" s="262"/>
      <c r="AO8" s="1102"/>
      <c r="AP8" s="263" t="s">
        <v>540</v>
      </c>
      <c r="AQ8" s="264" t="s">
        <v>541</v>
      </c>
      <c r="AR8" s="265" t="s">
        <v>542</v>
      </c>
    </row>
    <row r="9" spans="1:46" ht="13.2" x14ac:dyDescent="0.2">
      <c r="A9" s="251"/>
      <c r="AK9" s="1113" t="s">
        <v>543</v>
      </c>
      <c r="AL9" s="1114"/>
      <c r="AM9" s="1114"/>
      <c r="AN9" s="1115"/>
      <c r="AO9" s="266">
        <v>1808253</v>
      </c>
      <c r="AP9" s="266">
        <v>78480</v>
      </c>
      <c r="AQ9" s="267">
        <v>75794</v>
      </c>
      <c r="AR9" s="268">
        <v>3.5</v>
      </c>
    </row>
    <row r="10" spans="1:46" ht="13.5" customHeight="1" x14ac:dyDescent="0.2">
      <c r="A10" s="251"/>
      <c r="AK10" s="1113" t="s">
        <v>544</v>
      </c>
      <c r="AL10" s="1114"/>
      <c r="AM10" s="1114"/>
      <c r="AN10" s="1115"/>
      <c r="AO10" s="269">
        <v>395747</v>
      </c>
      <c r="AP10" s="269">
        <v>17176</v>
      </c>
      <c r="AQ10" s="270">
        <v>8131</v>
      </c>
      <c r="AR10" s="271">
        <v>111.2</v>
      </c>
    </row>
    <row r="11" spans="1:46" ht="13.5" customHeight="1" x14ac:dyDescent="0.2">
      <c r="A11" s="251"/>
      <c r="AK11" s="1113" t="s">
        <v>545</v>
      </c>
      <c r="AL11" s="1114"/>
      <c r="AM11" s="1114"/>
      <c r="AN11" s="1115"/>
      <c r="AO11" s="269" t="s">
        <v>546</v>
      </c>
      <c r="AP11" s="269" t="s">
        <v>546</v>
      </c>
      <c r="AQ11" s="270">
        <v>549</v>
      </c>
      <c r="AR11" s="271" t="s">
        <v>546</v>
      </c>
    </row>
    <row r="12" spans="1:46" ht="13.5" customHeight="1" x14ac:dyDescent="0.2">
      <c r="A12" s="251"/>
      <c r="AK12" s="1113" t="s">
        <v>547</v>
      </c>
      <c r="AL12" s="1114"/>
      <c r="AM12" s="1114"/>
      <c r="AN12" s="1115"/>
      <c r="AO12" s="269" t="s">
        <v>546</v>
      </c>
      <c r="AP12" s="269" t="s">
        <v>546</v>
      </c>
      <c r="AQ12" s="270">
        <v>5</v>
      </c>
      <c r="AR12" s="271" t="s">
        <v>546</v>
      </c>
    </row>
    <row r="13" spans="1:46" ht="13.5" customHeight="1" x14ac:dyDescent="0.2">
      <c r="A13" s="251"/>
      <c r="AK13" s="1113" t="s">
        <v>548</v>
      </c>
      <c r="AL13" s="1114"/>
      <c r="AM13" s="1114"/>
      <c r="AN13" s="1115"/>
      <c r="AO13" s="269" t="s">
        <v>546</v>
      </c>
      <c r="AP13" s="269" t="s">
        <v>546</v>
      </c>
      <c r="AQ13" s="270">
        <v>2734</v>
      </c>
      <c r="AR13" s="271" t="s">
        <v>546</v>
      </c>
    </row>
    <row r="14" spans="1:46" ht="13.5" customHeight="1" x14ac:dyDescent="0.2">
      <c r="A14" s="251"/>
      <c r="AK14" s="1113" t="s">
        <v>549</v>
      </c>
      <c r="AL14" s="1114"/>
      <c r="AM14" s="1114"/>
      <c r="AN14" s="1115"/>
      <c r="AO14" s="269">
        <v>39347</v>
      </c>
      <c r="AP14" s="269">
        <v>1708</v>
      </c>
      <c r="AQ14" s="270">
        <v>1219</v>
      </c>
      <c r="AR14" s="271">
        <v>40.1</v>
      </c>
    </row>
    <row r="15" spans="1:46" ht="13.5" customHeight="1" x14ac:dyDescent="0.2">
      <c r="A15" s="251"/>
      <c r="AK15" s="1116" t="s">
        <v>550</v>
      </c>
      <c r="AL15" s="1117"/>
      <c r="AM15" s="1117"/>
      <c r="AN15" s="1118"/>
      <c r="AO15" s="269">
        <v>-204623</v>
      </c>
      <c r="AP15" s="269">
        <v>-8881</v>
      </c>
      <c r="AQ15" s="270">
        <v>-5248</v>
      </c>
      <c r="AR15" s="271">
        <v>69.2</v>
      </c>
    </row>
    <row r="16" spans="1:46" ht="13.2" x14ac:dyDescent="0.2">
      <c r="A16" s="251"/>
      <c r="AK16" s="1116" t="s">
        <v>187</v>
      </c>
      <c r="AL16" s="1117"/>
      <c r="AM16" s="1117"/>
      <c r="AN16" s="1118"/>
      <c r="AO16" s="269">
        <v>2038724</v>
      </c>
      <c r="AP16" s="269">
        <v>88482</v>
      </c>
      <c r="AQ16" s="270">
        <v>83183</v>
      </c>
      <c r="AR16" s="271">
        <v>6.4</v>
      </c>
    </row>
    <row r="17" spans="1:46" ht="13.2" x14ac:dyDescent="0.2">
      <c r="A17" s="251"/>
    </row>
    <row r="18" spans="1:46" ht="13.2" x14ac:dyDescent="0.2">
      <c r="A18" s="251"/>
      <c r="AQ18" s="272"/>
      <c r="AR18" s="272"/>
    </row>
    <row r="19" spans="1:46" ht="13.2" x14ac:dyDescent="0.2">
      <c r="A19" s="251"/>
      <c r="AK19" s="247" t="s">
        <v>551</v>
      </c>
    </row>
    <row r="20" spans="1:46" ht="13.2" x14ac:dyDescent="0.2">
      <c r="A20" s="251"/>
      <c r="AK20" s="273"/>
      <c r="AL20" s="274"/>
      <c r="AM20" s="274"/>
      <c r="AN20" s="275"/>
      <c r="AO20" s="276" t="s">
        <v>552</v>
      </c>
      <c r="AP20" s="277" t="s">
        <v>553</v>
      </c>
      <c r="AQ20" s="278" t="s">
        <v>554</v>
      </c>
      <c r="AR20" s="279"/>
    </row>
    <row r="21" spans="1:46" s="252" customFormat="1" ht="13.2" x14ac:dyDescent="0.2">
      <c r="A21" s="280"/>
      <c r="AK21" s="1119" t="s">
        <v>555</v>
      </c>
      <c r="AL21" s="1120"/>
      <c r="AM21" s="1120"/>
      <c r="AN21" s="1121"/>
      <c r="AO21" s="281">
        <v>8.42</v>
      </c>
      <c r="AP21" s="282">
        <v>7.75</v>
      </c>
      <c r="AQ21" s="283">
        <v>0.67</v>
      </c>
      <c r="AS21" s="284"/>
      <c r="AT21" s="280"/>
    </row>
    <row r="22" spans="1:46" s="252" customFormat="1" ht="13.2" x14ac:dyDescent="0.2">
      <c r="A22" s="280"/>
      <c r="AK22" s="1119" t="s">
        <v>556</v>
      </c>
      <c r="AL22" s="1120"/>
      <c r="AM22" s="1120"/>
      <c r="AN22" s="1121"/>
      <c r="AO22" s="285">
        <v>99.6</v>
      </c>
      <c r="AP22" s="286">
        <v>97.5</v>
      </c>
      <c r="AQ22" s="287">
        <v>2.1</v>
      </c>
      <c r="AR22" s="272"/>
      <c r="AS22" s="284"/>
      <c r="AT22" s="280"/>
    </row>
    <row r="23" spans="1:46" s="252" customFormat="1" ht="13.2" x14ac:dyDescent="0.2">
      <c r="A23" s="280"/>
      <c r="AP23" s="272"/>
      <c r="AQ23" s="272"/>
      <c r="AR23" s="272"/>
      <c r="AS23" s="284"/>
      <c r="AT23" s="280"/>
    </row>
    <row r="24" spans="1:46" s="252" customFormat="1" ht="13.2" x14ac:dyDescent="0.2">
      <c r="A24" s="280"/>
      <c r="AP24" s="272"/>
      <c r="AQ24" s="272"/>
      <c r="AR24" s="272"/>
      <c r="AS24" s="284"/>
      <c r="AT24" s="280"/>
    </row>
    <row r="25" spans="1:46" s="252" customFormat="1" ht="13.2" x14ac:dyDescent="0.2">
      <c r="A25" s="288"/>
      <c r="B25" s="289"/>
      <c r="C25" s="289"/>
      <c r="D25" s="289"/>
      <c r="E25" s="289"/>
      <c r="F25" s="289"/>
      <c r="G25" s="289"/>
      <c r="H25" s="289"/>
      <c r="I25" s="289"/>
      <c r="J25" s="289"/>
      <c r="K25" s="289"/>
      <c r="L25" s="289"/>
      <c r="M25" s="289"/>
      <c r="N25" s="289"/>
      <c r="O25" s="289"/>
      <c r="P25" s="289"/>
      <c r="Q25" s="289"/>
      <c r="R25" s="289"/>
      <c r="S25" s="289"/>
      <c r="T25" s="289"/>
      <c r="U25" s="289"/>
      <c r="V25" s="289"/>
      <c r="W25" s="289"/>
      <c r="X25" s="289"/>
      <c r="Y25" s="289"/>
      <c r="Z25" s="289"/>
      <c r="AA25" s="289"/>
      <c r="AB25" s="289"/>
      <c r="AC25" s="289"/>
      <c r="AD25" s="289"/>
      <c r="AE25" s="289"/>
      <c r="AF25" s="289"/>
      <c r="AG25" s="289"/>
      <c r="AH25" s="289"/>
      <c r="AI25" s="289"/>
      <c r="AJ25" s="289"/>
      <c r="AK25" s="289"/>
      <c r="AL25" s="289"/>
      <c r="AM25" s="289"/>
      <c r="AN25" s="289"/>
      <c r="AO25" s="289"/>
      <c r="AP25" s="290"/>
      <c r="AQ25" s="290"/>
      <c r="AR25" s="290"/>
      <c r="AS25" s="291"/>
      <c r="AT25" s="280"/>
    </row>
    <row r="26" spans="1:46" s="252" customFormat="1" ht="13.2" x14ac:dyDescent="0.2">
      <c r="A26" s="1112" t="s">
        <v>557</v>
      </c>
      <c r="B26" s="1112"/>
      <c r="C26" s="1112"/>
      <c r="D26" s="1112"/>
      <c r="E26" s="1112"/>
      <c r="F26" s="1112"/>
      <c r="G26" s="1112"/>
      <c r="H26" s="1112"/>
      <c r="I26" s="1112"/>
      <c r="J26" s="1112"/>
      <c r="K26" s="1112"/>
      <c r="L26" s="1112"/>
      <c r="M26" s="1112"/>
      <c r="N26" s="1112"/>
      <c r="O26" s="1112"/>
      <c r="P26" s="1112"/>
      <c r="Q26" s="1112"/>
      <c r="R26" s="1112"/>
      <c r="S26" s="1112"/>
      <c r="T26" s="1112"/>
      <c r="U26" s="1112"/>
      <c r="V26" s="1112"/>
      <c r="W26" s="1112"/>
      <c r="X26" s="1112"/>
      <c r="Y26" s="1112"/>
      <c r="Z26" s="1112"/>
      <c r="AA26" s="1112"/>
      <c r="AB26" s="1112"/>
      <c r="AC26" s="1112"/>
      <c r="AD26" s="1112"/>
      <c r="AE26" s="1112"/>
      <c r="AF26" s="1112"/>
      <c r="AG26" s="1112"/>
      <c r="AH26" s="1112"/>
      <c r="AI26" s="1112"/>
      <c r="AJ26" s="1112"/>
      <c r="AK26" s="1112"/>
      <c r="AL26" s="1112"/>
      <c r="AM26" s="1112"/>
      <c r="AN26" s="1112"/>
      <c r="AO26" s="1112"/>
      <c r="AP26" s="1112"/>
      <c r="AQ26" s="1112"/>
      <c r="AR26" s="1112"/>
      <c r="AS26" s="1112"/>
    </row>
    <row r="27" spans="1:46" ht="13.2" x14ac:dyDescent="0.2">
      <c r="A27" s="292"/>
      <c r="AS27" s="247"/>
      <c r="AT27" s="247"/>
    </row>
    <row r="28" spans="1:46" ht="16.2" x14ac:dyDescent="0.2">
      <c r="A28" s="248" t="s">
        <v>558</v>
      </c>
      <c r="B28" s="249"/>
      <c r="C28" s="249"/>
      <c r="D28" s="249"/>
      <c r="E28" s="249"/>
      <c r="F28" s="249"/>
      <c r="G28" s="249"/>
      <c r="H28" s="249"/>
      <c r="I28" s="249"/>
      <c r="J28" s="249"/>
      <c r="K28" s="249"/>
      <c r="L28" s="249"/>
      <c r="M28" s="249"/>
      <c r="N28" s="249"/>
      <c r="O28" s="249"/>
      <c r="P28" s="249"/>
      <c r="Q28" s="249"/>
      <c r="R28" s="249"/>
      <c r="S28" s="249"/>
      <c r="T28" s="249"/>
      <c r="U28" s="249"/>
      <c r="V28" s="249"/>
      <c r="W28" s="249"/>
      <c r="X28" s="249"/>
      <c r="Y28" s="249"/>
      <c r="Z28" s="249"/>
      <c r="AA28" s="249"/>
      <c r="AB28" s="249"/>
      <c r="AC28" s="249"/>
      <c r="AD28" s="249"/>
      <c r="AE28" s="249"/>
      <c r="AF28" s="249"/>
      <c r="AG28" s="249"/>
      <c r="AH28" s="249"/>
      <c r="AI28" s="249"/>
      <c r="AJ28" s="249"/>
      <c r="AK28" s="249"/>
      <c r="AL28" s="249"/>
      <c r="AM28" s="249"/>
      <c r="AN28" s="249"/>
      <c r="AO28" s="249"/>
      <c r="AP28" s="249"/>
      <c r="AQ28" s="249"/>
      <c r="AR28" s="249"/>
      <c r="AS28" s="293"/>
    </row>
    <row r="29" spans="1:46" ht="13.2" x14ac:dyDescent="0.2">
      <c r="A29" s="251"/>
      <c r="AK29" s="252" t="s">
        <v>559</v>
      </c>
      <c r="AL29" s="252"/>
      <c r="AM29" s="252"/>
      <c r="AN29" s="252"/>
      <c r="AS29" s="294"/>
    </row>
    <row r="30" spans="1:46" ht="13.5" customHeight="1" x14ac:dyDescent="0.2">
      <c r="A30" s="251"/>
      <c r="AK30" s="254"/>
      <c r="AL30" s="255"/>
      <c r="AM30" s="255"/>
      <c r="AN30" s="256"/>
      <c r="AO30" s="1101" t="s">
        <v>538</v>
      </c>
      <c r="AP30" s="257"/>
      <c r="AQ30" s="258" t="s">
        <v>539</v>
      </c>
      <c r="AR30" s="259"/>
    </row>
    <row r="31" spans="1:46" ht="13.2" x14ac:dyDescent="0.2">
      <c r="A31" s="251"/>
      <c r="AK31" s="260"/>
      <c r="AL31" s="261"/>
      <c r="AM31" s="261"/>
      <c r="AN31" s="262"/>
      <c r="AO31" s="1102"/>
      <c r="AP31" s="263" t="s">
        <v>540</v>
      </c>
      <c r="AQ31" s="264" t="s">
        <v>541</v>
      </c>
      <c r="AR31" s="265" t="s">
        <v>542</v>
      </c>
    </row>
    <row r="32" spans="1:46" ht="27" customHeight="1" x14ac:dyDescent="0.2">
      <c r="A32" s="251"/>
      <c r="AK32" s="1103" t="s">
        <v>560</v>
      </c>
      <c r="AL32" s="1104"/>
      <c r="AM32" s="1104"/>
      <c r="AN32" s="1105"/>
      <c r="AO32" s="295">
        <v>1175570</v>
      </c>
      <c r="AP32" s="295">
        <v>51021</v>
      </c>
      <c r="AQ32" s="296">
        <v>33516</v>
      </c>
      <c r="AR32" s="297">
        <v>52.2</v>
      </c>
    </row>
    <row r="33" spans="1:46" ht="13.5" customHeight="1" x14ac:dyDescent="0.2">
      <c r="A33" s="251"/>
      <c r="AK33" s="1103" t="s">
        <v>561</v>
      </c>
      <c r="AL33" s="1104"/>
      <c r="AM33" s="1104"/>
      <c r="AN33" s="1105"/>
      <c r="AO33" s="295" t="s">
        <v>546</v>
      </c>
      <c r="AP33" s="295" t="s">
        <v>546</v>
      </c>
      <c r="AQ33" s="296" t="s">
        <v>546</v>
      </c>
      <c r="AR33" s="297" t="s">
        <v>546</v>
      </c>
    </row>
    <row r="34" spans="1:46" ht="27" customHeight="1" x14ac:dyDescent="0.2">
      <c r="A34" s="251"/>
      <c r="AK34" s="1103" t="s">
        <v>562</v>
      </c>
      <c r="AL34" s="1104"/>
      <c r="AM34" s="1104"/>
      <c r="AN34" s="1105"/>
      <c r="AO34" s="295" t="s">
        <v>546</v>
      </c>
      <c r="AP34" s="295" t="s">
        <v>546</v>
      </c>
      <c r="AQ34" s="296" t="s">
        <v>546</v>
      </c>
      <c r="AR34" s="297" t="s">
        <v>546</v>
      </c>
    </row>
    <row r="35" spans="1:46" ht="27" customHeight="1" x14ac:dyDescent="0.2">
      <c r="A35" s="251"/>
      <c r="AK35" s="1103" t="s">
        <v>563</v>
      </c>
      <c r="AL35" s="1104"/>
      <c r="AM35" s="1104"/>
      <c r="AN35" s="1105"/>
      <c r="AO35" s="295">
        <v>80518</v>
      </c>
      <c r="AP35" s="295">
        <v>3495</v>
      </c>
      <c r="AQ35" s="296">
        <v>11499</v>
      </c>
      <c r="AR35" s="297">
        <v>-69.599999999999994</v>
      </c>
    </row>
    <row r="36" spans="1:46" ht="27" customHeight="1" x14ac:dyDescent="0.2">
      <c r="A36" s="251"/>
      <c r="AK36" s="1103" t="s">
        <v>564</v>
      </c>
      <c r="AL36" s="1104"/>
      <c r="AM36" s="1104"/>
      <c r="AN36" s="1105"/>
      <c r="AO36" s="295">
        <v>29518</v>
      </c>
      <c r="AP36" s="295">
        <v>1281</v>
      </c>
      <c r="AQ36" s="296">
        <v>2953</v>
      </c>
      <c r="AR36" s="297">
        <v>-56.6</v>
      </c>
    </row>
    <row r="37" spans="1:46" ht="13.5" customHeight="1" x14ac:dyDescent="0.2">
      <c r="A37" s="251"/>
      <c r="AK37" s="1103" t="s">
        <v>565</v>
      </c>
      <c r="AL37" s="1104"/>
      <c r="AM37" s="1104"/>
      <c r="AN37" s="1105"/>
      <c r="AO37" s="295">
        <v>960</v>
      </c>
      <c r="AP37" s="295">
        <v>42</v>
      </c>
      <c r="AQ37" s="296">
        <v>178</v>
      </c>
      <c r="AR37" s="297">
        <v>-76.400000000000006</v>
      </c>
    </row>
    <row r="38" spans="1:46" ht="27" customHeight="1" x14ac:dyDescent="0.2">
      <c r="A38" s="251"/>
      <c r="AK38" s="1106" t="s">
        <v>566</v>
      </c>
      <c r="AL38" s="1107"/>
      <c r="AM38" s="1107"/>
      <c r="AN38" s="1108"/>
      <c r="AO38" s="298" t="s">
        <v>546</v>
      </c>
      <c r="AP38" s="298" t="s">
        <v>546</v>
      </c>
      <c r="AQ38" s="299">
        <v>3</v>
      </c>
      <c r="AR38" s="287" t="s">
        <v>546</v>
      </c>
      <c r="AS38" s="294"/>
    </row>
    <row r="39" spans="1:46" ht="13.2" x14ac:dyDescent="0.2">
      <c r="A39" s="251"/>
      <c r="AK39" s="1106" t="s">
        <v>567</v>
      </c>
      <c r="AL39" s="1107"/>
      <c r="AM39" s="1107"/>
      <c r="AN39" s="1108"/>
      <c r="AO39" s="295">
        <v>-54633</v>
      </c>
      <c r="AP39" s="295">
        <v>-2371</v>
      </c>
      <c r="AQ39" s="296">
        <v>-2838</v>
      </c>
      <c r="AR39" s="297">
        <v>-16.5</v>
      </c>
      <c r="AS39" s="294"/>
    </row>
    <row r="40" spans="1:46" ht="27" customHeight="1" x14ac:dyDescent="0.2">
      <c r="A40" s="251"/>
      <c r="AK40" s="1103" t="s">
        <v>568</v>
      </c>
      <c r="AL40" s="1104"/>
      <c r="AM40" s="1104"/>
      <c r="AN40" s="1105"/>
      <c r="AO40" s="295">
        <v>-923354</v>
      </c>
      <c r="AP40" s="295">
        <v>-40074</v>
      </c>
      <c r="AQ40" s="296">
        <v>-31562</v>
      </c>
      <c r="AR40" s="297">
        <v>27</v>
      </c>
      <c r="AS40" s="294"/>
    </row>
    <row r="41" spans="1:46" ht="13.2" x14ac:dyDescent="0.2">
      <c r="A41" s="251"/>
      <c r="AK41" s="1109" t="s">
        <v>300</v>
      </c>
      <c r="AL41" s="1110"/>
      <c r="AM41" s="1110"/>
      <c r="AN41" s="1111"/>
      <c r="AO41" s="295">
        <v>308579</v>
      </c>
      <c r="AP41" s="295">
        <v>13393</v>
      </c>
      <c r="AQ41" s="296">
        <v>13749</v>
      </c>
      <c r="AR41" s="297">
        <v>-2.6</v>
      </c>
      <c r="AS41" s="294"/>
    </row>
    <row r="42" spans="1:46" ht="13.2" x14ac:dyDescent="0.2">
      <c r="A42" s="251"/>
      <c r="AK42" s="300" t="s">
        <v>569</v>
      </c>
      <c r="AQ42" s="272"/>
      <c r="AR42" s="272"/>
      <c r="AS42" s="294"/>
    </row>
    <row r="43" spans="1:46" ht="13.2" x14ac:dyDescent="0.2">
      <c r="A43" s="251"/>
      <c r="AP43" s="301"/>
      <c r="AQ43" s="272"/>
      <c r="AS43" s="294"/>
    </row>
    <row r="44" spans="1:46" ht="13.2" x14ac:dyDescent="0.2">
      <c r="A44" s="251"/>
      <c r="AQ44" s="272"/>
    </row>
    <row r="45" spans="1:46" ht="13.2" x14ac:dyDescent="0.2">
      <c r="A45" s="249"/>
      <c r="B45" s="249"/>
      <c r="C45" s="249"/>
      <c r="D45" s="249"/>
      <c r="E45" s="249"/>
      <c r="F45" s="249"/>
      <c r="G45" s="249"/>
      <c r="H45" s="249"/>
      <c r="I45" s="249"/>
      <c r="J45" s="249"/>
      <c r="K45" s="249"/>
      <c r="L45" s="249"/>
      <c r="M45" s="249"/>
      <c r="N45" s="249"/>
      <c r="O45" s="249"/>
      <c r="P45" s="249"/>
      <c r="Q45" s="249"/>
      <c r="R45" s="249"/>
      <c r="S45" s="249"/>
      <c r="T45" s="249"/>
      <c r="U45" s="249"/>
      <c r="V45" s="249"/>
      <c r="W45" s="249"/>
      <c r="X45" s="249"/>
      <c r="Y45" s="249"/>
      <c r="Z45" s="249"/>
      <c r="AA45" s="249"/>
      <c r="AB45" s="249"/>
      <c r="AC45" s="249"/>
      <c r="AD45" s="249"/>
      <c r="AE45" s="249"/>
      <c r="AF45" s="249"/>
      <c r="AG45" s="249"/>
      <c r="AH45" s="249"/>
      <c r="AI45" s="249"/>
      <c r="AJ45" s="249"/>
      <c r="AK45" s="249"/>
      <c r="AL45" s="249"/>
      <c r="AM45" s="249"/>
      <c r="AN45" s="249"/>
      <c r="AO45" s="249"/>
      <c r="AP45" s="249"/>
      <c r="AQ45" s="302"/>
      <c r="AR45" s="249"/>
      <c r="AS45" s="249"/>
      <c r="AT45" s="247"/>
    </row>
    <row r="46" spans="1:46" ht="13.2" x14ac:dyDescent="0.2">
      <c r="A46" s="303"/>
      <c r="B46" s="303"/>
      <c r="C46" s="303"/>
      <c r="D46" s="303"/>
      <c r="E46" s="303"/>
      <c r="F46" s="303"/>
      <c r="G46" s="303"/>
      <c r="H46" s="303"/>
      <c r="I46" s="303"/>
      <c r="J46" s="303"/>
      <c r="K46" s="303"/>
      <c r="L46" s="303"/>
      <c r="M46" s="303"/>
      <c r="N46" s="303"/>
      <c r="O46" s="303"/>
      <c r="P46" s="303"/>
      <c r="Q46" s="303"/>
      <c r="R46" s="303"/>
      <c r="S46" s="303"/>
      <c r="T46" s="303"/>
      <c r="U46" s="303"/>
      <c r="V46" s="303"/>
      <c r="W46" s="303"/>
      <c r="X46" s="303"/>
      <c r="Y46" s="303"/>
      <c r="Z46" s="303"/>
      <c r="AA46" s="303"/>
      <c r="AB46" s="303"/>
      <c r="AC46" s="303"/>
      <c r="AD46" s="303"/>
      <c r="AE46" s="303"/>
      <c r="AF46" s="303"/>
      <c r="AG46" s="303"/>
      <c r="AH46" s="303"/>
      <c r="AI46" s="303"/>
      <c r="AJ46" s="303"/>
      <c r="AK46" s="303"/>
      <c r="AL46" s="303"/>
      <c r="AM46" s="303"/>
      <c r="AN46" s="303"/>
      <c r="AO46" s="303"/>
      <c r="AP46" s="303"/>
      <c r="AQ46" s="303"/>
      <c r="AR46" s="303"/>
      <c r="AS46" s="303"/>
      <c r="AT46" s="247"/>
    </row>
    <row r="47" spans="1:46" ht="17.25" customHeight="1" x14ac:dyDescent="0.2">
      <c r="A47" s="304" t="s">
        <v>570</v>
      </c>
    </row>
    <row r="48" spans="1:46" ht="13.2" x14ac:dyDescent="0.2">
      <c r="A48" s="251"/>
      <c r="AK48" s="305" t="s">
        <v>571</v>
      </c>
      <c r="AL48" s="305"/>
      <c r="AM48" s="305"/>
      <c r="AN48" s="305"/>
      <c r="AO48" s="305"/>
      <c r="AP48" s="305"/>
      <c r="AQ48" s="306"/>
      <c r="AR48" s="305"/>
    </row>
    <row r="49" spans="1:44" ht="13.5" customHeight="1" x14ac:dyDescent="0.2">
      <c r="A49" s="251"/>
      <c r="AK49" s="307"/>
      <c r="AL49" s="308"/>
      <c r="AM49" s="1096" t="s">
        <v>538</v>
      </c>
      <c r="AN49" s="1098" t="s">
        <v>572</v>
      </c>
      <c r="AO49" s="1099"/>
      <c r="AP49" s="1099"/>
      <c r="AQ49" s="1099"/>
      <c r="AR49" s="1100"/>
    </row>
    <row r="50" spans="1:44" ht="13.2" x14ac:dyDescent="0.2">
      <c r="A50" s="251"/>
      <c r="AK50" s="309"/>
      <c r="AL50" s="310"/>
      <c r="AM50" s="1097"/>
      <c r="AN50" s="311" t="s">
        <v>573</v>
      </c>
      <c r="AO50" s="312" t="s">
        <v>574</v>
      </c>
      <c r="AP50" s="313" t="s">
        <v>575</v>
      </c>
      <c r="AQ50" s="314" t="s">
        <v>576</v>
      </c>
      <c r="AR50" s="315" t="s">
        <v>577</v>
      </c>
    </row>
    <row r="51" spans="1:44" ht="13.2" x14ac:dyDescent="0.2">
      <c r="A51" s="251"/>
      <c r="AK51" s="307" t="s">
        <v>578</v>
      </c>
      <c r="AL51" s="308"/>
      <c r="AM51" s="316">
        <v>912493</v>
      </c>
      <c r="AN51" s="317">
        <v>37680</v>
      </c>
      <c r="AO51" s="318">
        <v>3.2</v>
      </c>
      <c r="AP51" s="319">
        <v>53655</v>
      </c>
      <c r="AQ51" s="320">
        <v>-6.1</v>
      </c>
      <c r="AR51" s="321">
        <v>9.3000000000000007</v>
      </c>
    </row>
    <row r="52" spans="1:44" ht="13.2" x14ac:dyDescent="0.2">
      <c r="A52" s="251"/>
      <c r="AK52" s="322"/>
      <c r="AL52" s="323" t="s">
        <v>579</v>
      </c>
      <c r="AM52" s="324">
        <v>453316</v>
      </c>
      <c r="AN52" s="325">
        <v>18719</v>
      </c>
      <c r="AO52" s="326">
        <v>-3.5</v>
      </c>
      <c r="AP52" s="327">
        <v>32719</v>
      </c>
      <c r="AQ52" s="328">
        <v>-9.6</v>
      </c>
      <c r="AR52" s="329">
        <v>6.1</v>
      </c>
    </row>
    <row r="53" spans="1:44" ht="13.2" x14ac:dyDescent="0.2">
      <c r="A53" s="251"/>
      <c r="AK53" s="307" t="s">
        <v>580</v>
      </c>
      <c r="AL53" s="308"/>
      <c r="AM53" s="316">
        <v>1055452</v>
      </c>
      <c r="AN53" s="317">
        <v>44233</v>
      </c>
      <c r="AO53" s="318">
        <v>17.399999999999999</v>
      </c>
      <c r="AP53" s="319">
        <v>53869</v>
      </c>
      <c r="AQ53" s="320">
        <v>0.4</v>
      </c>
      <c r="AR53" s="321">
        <v>17</v>
      </c>
    </row>
    <row r="54" spans="1:44" ht="13.2" x14ac:dyDescent="0.2">
      <c r="A54" s="251"/>
      <c r="AK54" s="322"/>
      <c r="AL54" s="323" t="s">
        <v>579</v>
      </c>
      <c r="AM54" s="324">
        <v>749520</v>
      </c>
      <c r="AN54" s="325">
        <v>31412</v>
      </c>
      <c r="AO54" s="326">
        <v>67.8</v>
      </c>
      <c r="AP54" s="327">
        <v>35046</v>
      </c>
      <c r="AQ54" s="328">
        <v>7.1</v>
      </c>
      <c r="AR54" s="329">
        <v>60.7</v>
      </c>
    </row>
    <row r="55" spans="1:44" ht="13.2" x14ac:dyDescent="0.2">
      <c r="A55" s="251"/>
      <c r="AK55" s="307" t="s">
        <v>581</v>
      </c>
      <c r="AL55" s="308"/>
      <c r="AM55" s="316">
        <v>706727</v>
      </c>
      <c r="AN55" s="317">
        <v>29963</v>
      </c>
      <c r="AO55" s="318">
        <v>-32.299999999999997</v>
      </c>
      <c r="AP55" s="319">
        <v>59119</v>
      </c>
      <c r="AQ55" s="320">
        <v>9.6999999999999993</v>
      </c>
      <c r="AR55" s="321">
        <v>-42</v>
      </c>
    </row>
    <row r="56" spans="1:44" ht="13.2" x14ac:dyDescent="0.2">
      <c r="A56" s="251"/>
      <c r="AK56" s="322"/>
      <c r="AL56" s="323" t="s">
        <v>579</v>
      </c>
      <c r="AM56" s="324">
        <v>423063</v>
      </c>
      <c r="AN56" s="325">
        <v>17936</v>
      </c>
      <c r="AO56" s="326">
        <v>-42.9</v>
      </c>
      <c r="AP56" s="327">
        <v>29900</v>
      </c>
      <c r="AQ56" s="328">
        <v>-14.7</v>
      </c>
      <c r="AR56" s="329">
        <v>-28.2</v>
      </c>
    </row>
    <row r="57" spans="1:44" ht="13.2" x14ac:dyDescent="0.2">
      <c r="A57" s="251"/>
      <c r="AK57" s="307" t="s">
        <v>582</v>
      </c>
      <c r="AL57" s="308"/>
      <c r="AM57" s="316">
        <v>1344126</v>
      </c>
      <c r="AN57" s="317">
        <v>57520</v>
      </c>
      <c r="AO57" s="318">
        <v>92</v>
      </c>
      <c r="AP57" s="319">
        <v>53895</v>
      </c>
      <c r="AQ57" s="320">
        <v>-8.8000000000000007</v>
      </c>
      <c r="AR57" s="321">
        <v>100.8</v>
      </c>
    </row>
    <row r="58" spans="1:44" ht="13.2" x14ac:dyDescent="0.2">
      <c r="A58" s="251"/>
      <c r="AK58" s="322"/>
      <c r="AL58" s="323" t="s">
        <v>579</v>
      </c>
      <c r="AM58" s="324">
        <v>829436</v>
      </c>
      <c r="AN58" s="325">
        <v>35495</v>
      </c>
      <c r="AO58" s="326">
        <v>97.9</v>
      </c>
      <c r="AP58" s="327">
        <v>31224</v>
      </c>
      <c r="AQ58" s="328">
        <v>4.4000000000000004</v>
      </c>
      <c r="AR58" s="329">
        <v>93.5</v>
      </c>
    </row>
    <row r="59" spans="1:44" ht="13.2" x14ac:dyDescent="0.2">
      <c r="A59" s="251"/>
      <c r="AK59" s="307" t="s">
        <v>583</v>
      </c>
      <c r="AL59" s="308"/>
      <c r="AM59" s="316">
        <v>1462755</v>
      </c>
      <c r="AN59" s="317">
        <v>63485</v>
      </c>
      <c r="AO59" s="318">
        <v>10.4</v>
      </c>
      <c r="AP59" s="319">
        <v>56181</v>
      </c>
      <c r="AQ59" s="320">
        <v>4.2</v>
      </c>
      <c r="AR59" s="321">
        <v>6.2</v>
      </c>
    </row>
    <row r="60" spans="1:44" ht="13.2" x14ac:dyDescent="0.2">
      <c r="A60" s="251"/>
      <c r="AK60" s="322"/>
      <c r="AL60" s="323" t="s">
        <v>579</v>
      </c>
      <c r="AM60" s="324">
        <v>985932</v>
      </c>
      <c r="AN60" s="325">
        <v>42790</v>
      </c>
      <c r="AO60" s="326">
        <v>20.6</v>
      </c>
      <c r="AP60" s="327">
        <v>32039</v>
      </c>
      <c r="AQ60" s="328">
        <v>2.6</v>
      </c>
      <c r="AR60" s="329">
        <v>18</v>
      </c>
    </row>
    <row r="61" spans="1:44" ht="13.2" x14ac:dyDescent="0.2">
      <c r="A61" s="251"/>
      <c r="AK61" s="307" t="s">
        <v>584</v>
      </c>
      <c r="AL61" s="330"/>
      <c r="AM61" s="316">
        <v>1096311</v>
      </c>
      <c r="AN61" s="317">
        <v>46576</v>
      </c>
      <c r="AO61" s="318">
        <v>18.100000000000001</v>
      </c>
      <c r="AP61" s="319">
        <v>55344</v>
      </c>
      <c r="AQ61" s="331">
        <v>-0.1</v>
      </c>
      <c r="AR61" s="321">
        <v>18.2</v>
      </c>
    </row>
    <row r="62" spans="1:44" ht="13.2" x14ac:dyDescent="0.2">
      <c r="A62" s="251"/>
      <c r="AK62" s="322"/>
      <c r="AL62" s="323" t="s">
        <v>579</v>
      </c>
      <c r="AM62" s="324">
        <v>688253</v>
      </c>
      <c r="AN62" s="325">
        <v>29270</v>
      </c>
      <c r="AO62" s="326">
        <v>28</v>
      </c>
      <c r="AP62" s="327">
        <v>32186</v>
      </c>
      <c r="AQ62" s="328">
        <v>-2</v>
      </c>
      <c r="AR62" s="329">
        <v>30</v>
      </c>
    </row>
    <row r="63" spans="1:44" ht="13.2" x14ac:dyDescent="0.2">
      <c r="A63" s="251"/>
    </row>
    <row r="64" spans="1:44" ht="13.2" x14ac:dyDescent="0.2">
      <c r="A64" s="251"/>
    </row>
    <row r="65" spans="1:46" ht="13.2" x14ac:dyDescent="0.2">
      <c r="A65" s="251"/>
    </row>
    <row r="66" spans="1:46" ht="13.2" x14ac:dyDescent="0.2">
      <c r="A66" s="332"/>
      <c r="B66" s="303"/>
      <c r="C66" s="303"/>
      <c r="D66" s="303"/>
      <c r="E66" s="303"/>
      <c r="F66" s="303"/>
      <c r="G66" s="303"/>
      <c r="H66" s="303"/>
      <c r="I66" s="303"/>
      <c r="J66" s="303"/>
      <c r="K66" s="303"/>
      <c r="L66" s="303"/>
      <c r="M66" s="303"/>
      <c r="N66" s="303"/>
      <c r="O66" s="303"/>
      <c r="P66" s="303"/>
      <c r="Q66" s="303"/>
      <c r="R66" s="303"/>
      <c r="S66" s="303"/>
      <c r="T66" s="303"/>
      <c r="U66" s="303"/>
      <c r="V66" s="303"/>
      <c r="W66" s="303"/>
      <c r="X66" s="303"/>
      <c r="Y66" s="303"/>
      <c r="Z66" s="303"/>
      <c r="AA66" s="303"/>
      <c r="AB66" s="303"/>
      <c r="AC66" s="303"/>
      <c r="AD66" s="303"/>
      <c r="AE66" s="303"/>
      <c r="AF66" s="303"/>
      <c r="AG66" s="303"/>
      <c r="AH66" s="303"/>
      <c r="AI66" s="303"/>
      <c r="AJ66" s="303"/>
      <c r="AK66" s="303"/>
      <c r="AL66" s="303"/>
      <c r="AM66" s="303"/>
      <c r="AN66" s="303"/>
      <c r="AO66" s="303"/>
      <c r="AP66" s="303"/>
      <c r="AQ66" s="303"/>
      <c r="AR66" s="303"/>
      <c r="AS66" s="333"/>
    </row>
    <row r="67" spans="1:46" ht="13.5" hidden="1" customHeight="1" x14ac:dyDescent="0.2">
      <c r="AS67" s="247"/>
      <c r="AT67" s="247"/>
    </row>
    <row r="70" spans="1:46" ht="13.2" hidden="1" x14ac:dyDescent="0.2"/>
    <row r="71" spans="1:46" ht="13.2" hidden="1" x14ac:dyDescent="0.2"/>
    <row r="72" spans="1:46" ht="13.2" hidden="1" x14ac:dyDescent="0.2"/>
    <row r="73" spans="1:46" ht="13.2" hidden="1" x14ac:dyDescent="0.2"/>
  </sheetData>
  <sheetProtection algorithmName="SHA-512" hashValue="MPm7fUgo8KL2WgSARlIq7uKhzD/i+pd3m0RdwN2uvtwUyq0mklA+y7nFWbXcrwRKun6sqEnmlMg8FzQO+zePLw==" saltValue="5S3ABAWkeXZnjBBx99OuUw=="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 right="0" top="0.39370078740157483" bottom="0.39370078740157483" header="0.19685039370078741" footer="0.19685039370078741"/>
  <pageSetup paperSize="9" scale="57" orientation="landscape" cellComments="asDisplayed" horizontalDpi="300" verticalDpi="300" r:id="rId1"/>
  <headerFooter>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4140625" style="246" customWidth="1"/>
    <col min="126" max="16384" width="9" style="245" hidden="1"/>
  </cols>
  <sheetData>
    <row r="1" spans="2:125" ht="13.5" customHeight="1" x14ac:dyDescent="0.2">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5"/>
      <c r="DQ1" s="245"/>
      <c r="DR1" s="245"/>
      <c r="DS1" s="245"/>
      <c r="DT1" s="245"/>
      <c r="DU1" s="245"/>
    </row>
    <row r="2" spans="2:125" ht="13.2" x14ac:dyDescent="0.2">
      <c r="B2" s="245"/>
      <c r="DG2" s="245"/>
    </row>
    <row r="3" spans="2:125" ht="13.2" x14ac:dyDescent="0.2">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H3" s="245"/>
      <c r="DI3" s="245"/>
      <c r="DJ3" s="245"/>
      <c r="DK3" s="245"/>
      <c r="DL3" s="245"/>
      <c r="DM3" s="245"/>
      <c r="DN3" s="245"/>
      <c r="DO3" s="245"/>
      <c r="DP3" s="245"/>
      <c r="DQ3" s="245"/>
      <c r="DR3" s="245"/>
      <c r="DS3" s="245"/>
      <c r="DT3" s="245"/>
      <c r="DU3" s="245"/>
    </row>
    <row r="4" spans="2:125" ht="13.2" x14ac:dyDescent="0.2"/>
    <row r="5" spans="2:125" ht="13.2" x14ac:dyDescent="0.2"/>
    <row r="6" spans="2:125" ht="13.2" x14ac:dyDescent="0.2"/>
    <row r="7" spans="2:125" ht="13.2" x14ac:dyDescent="0.2"/>
    <row r="8" spans="2:125" ht="13.2" x14ac:dyDescent="0.2"/>
    <row r="9" spans="2:125" ht="13.2" x14ac:dyDescent="0.2">
      <c r="DU9" s="245"/>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45"/>
    </row>
    <row r="18" spans="125:125" ht="13.2" x14ac:dyDescent="0.2"/>
    <row r="19" spans="125:125" ht="13.2" x14ac:dyDescent="0.2"/>
    <row r="20" spans="125:125" ht="13.2" x14ac:dyDescent="0.2">
      <c r="DU20" s="245"/>
    </row>
    <row r="21" spans="125:125" ht="13.2" x14ac:dyDescent="0.2">
      <c r="DU21" s="245"/>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45"/>
    </row>
    <row r="29" spans="125:125" ht="13.2" x14ac:dyDescent="0.2"/>
    <row r="30" spans="125:125" ht="13.2" x14ac:dyDescent="0.2"/>
    <row r="31" spans="125:125" ht="13.2" x14ac:dyDescent="0.2"/>
    <row r="32" spans="125:125" ht="13.2" x14ac:dyDescent="0.2"/>
    <row r="33" spans="2:125" ht="13.2" x14ac:dyDescent="0.2">
      <c r="B33" s="245"/>
      <c r="G33" s="245"/>
      <c r="I33" s="245"/>
    </row>
    <row r="34" spans="2:125" ht="13.2" x14ac:dyDescent="0.2">
      <c r="C34" s="245"/>
      <c r="P34" s="245"/>
      <c r="DE34" s="245"/>
      <c r="DH34" s="245"/>
    </row>
    <row r="35" spans="2:125" ht="13.2" x14ac:dyDescent="0.2">
      <c r="D35" s="245"/>
      <c r="E35" s="245"/>
      <c r="DG35" s="245"/>
      <c r="DJ35" s="245"/>
      <c r="DP35" s="245"/>
      <c r="DQ35" s="245"/>
      <c r="DR35" s="245"/>
      <c r="DS35" s="245"/>
      <c r="DT35" s="245"/>
      <c r="DU35" s="245"/>
    </row>
    <row r="36" spans="2:125" ht="13.2" x14ac:dyDescent="0.2">
      <c r="F36" s="245"/>
      <c r="H36" s="245"/>
      <c r="J36" s="245"/>
      <c r="K36" s="245"/>
      <c r="L36" s="245"/>
      <c r="M36" s="245"/>
      <c r="N36" s="245"/>
      <c r="O36" s="245"/>
      <c r="Q36" s="245"/>
      <c r="R36" s="245"/>
      <c r="S36" s="245"/>
      <c r="T36" s="245"/>
      <c r="U36" s="245"/>
      <c r="V36" s="245"/>
      <c r="W36" s="245"/>
      <c r="X36" s="245"/>
      <c r="Y36" s="245"/>
      <c r="Z36" s="245"/>
      <c r="AA36" s="245"/>
      <c r="AB36" s="245"/>
      <c r="AC36" s="245"/>
      <c r="AD36" s="245"/>
      <c r="AE36" s="245"/>
      <c r="AF36" s="245"/>
      <c r="AG36" s="245"/>
      <c r="AH36" s="245"/>
      <c r="AI36" s="245"/>
      <c r="AJ36" s="245"/>
      <c r="AK36" s="245"/>
      <c r="AL36" s="245"/>
      <c r="AM36" s="245"/>
      <c r="AN36" s="245"/>
      <c r="AO36" s="245"/>
      <c r="AP36" s="245"/>
      <c r="AQ36" s="245"/>
      <c r="AR36" s="245"/>
      <c r="AS36" s="245"/>
      <c r="AT36" s="245"/>
      <c r="AU36" s="245"/>
      <c r="AV36" s="245"/>
      <c r="AW36" s="245"/>
      <c r="AX36" s="245"/>
      <c r="AY36" s="245"/>
      <c r="AZ36" s="245"/>
      <c r="BA36" s="245"/>
      <c r="BB36" s="245"/>
      <c r="BC36" s="245"/>
      <c r="BD36" s="245"/>
      <c r="BE36" s="245"/>
      <c r="BF36" s="245"/>
      <c r="BG36" s="245"/>
      <c r="BH36" s="245"/>
      <c r="BI36" s="245"/>
      <c r="BJ36" s="245"/>
      <c r="BK36" s="245"/>
      <c r="BL36" s="245"/>
      <c r="BM36" s="245"/>
      <c r="BN36" s="245"/>
      <c r="BO36" s="245"/>
      <c r="BP36" s="245"/>
      <c r="BQ36" s="245"/>
      <c r="BR36" s="245"/>
      <c r="BS36" s="245"/>
      <c r="BT36" s="245"/>
      <c r="BU36" s="245"/>
      <c r="BV36" s="245"/>
      <c r="BW36" s="245"/>
      <c r="BX36" s="245"/>
      <c r="BY36" s="245"/>
      <c r="BZ36" s="245"/>
      <c r="CA36" s="245"/>
      <c r="CB36" s="245"/>
      <c r="CC36" s="245"/>
      <c r="CD36" s="245"/>
      <c r="CE36" s="245"/>
      <c r="CF36" s="245"/>
      <c r="CG36" s="245"/>
      <c r="CH36" s="245"/>
      <c r="CI36" s="245"/>
      <c r="CJ36" s="245"/>
      <c r="CK36" s="245"/>
      <c r="CL36" s="245"/>
      <c r="CM36" s="245"/>
      <c r="CN36" s="245"/>
      <c r="CO36" s="245"/>
      <c r="CP36" s="245"/>
      <c r="CQ36" s="245"/>
      <c r="CR36" s="245"/>
      <c r="CS36" s="245"/>
      <c r="CT36" s="245"/>
      <c r="CU36" s="245"/>
      <c r="CV36" s="245"/>
      <c r="CW36" s="245"/>
      <c r="CX36" s="245"/>
      <c r="CY36" s="245"/>
      <c r="CZ36" s="245"/>
      <c r="DA36" s="245"/>
      <c r="DB36" s="245"/>
      <c r="DC36" s="245"/>
      <c r="DD36" s="245"/>
      <c r="DF36" s="245"/>
      <c r="DI36" s="245"/>
      <c r="DK36" s="245"/>
      <c r="DL36" s="245"/>
      <c r="DM36" s="245"/>
      <c r="DN36" s="245"/>
      <c r="DO36" s="245"/>
      <c r="DP36" s="245"/>
      <c r="DQ36" s="245"/>
      <c r="DR36" s="245"/>
      <c r="DS36" s="245"/>
      <c r="DT36" s="245"/>
      <c r="DU36" s="245"/>
    </row>
    <row r="37" spans="2:125" ht="13.2" x14ac:dyDescent="0.2">
      <c r="DU37" s="245"/>
    </row>
    <row r="38" spans="2:125" ht="13.2" x14ac:dyDescent="0.2">
      <c r="DT38" s="245"/>
      <c r="DU38" s="245"/>
    </row>
    <row r="39" spans="2:125" ht="13.2" x14ac:dyDescent="0.2"/>
    <row r="40" spans="2:125" ht="13.2" x14ac:dyDescent="0.2">
      <c r="DH40" s="245"/>
    </row>
    <row r="41" spans="2:125" ht="13.2" x14ac:dyDescent="0.2">
      <c r="DE41" s="245"/>
    </row>
    <row r="42" spans="2:125" ht="13.2" x14ac:dyDescent="0.2">
      <c r="DG42" s="245"/>
      <c r="DJ42" s="245"/>
    </row>
    <row r="43" spans="2:125" ht="13.2" x14ac:dyDescent="0.2">
      <c r="Q43" s="245"/>
      <c r="R43" s="245"/>
      <c r="S43" s="245"/>
      <c r="T43" s="245"/>
      <c r="U43" s="245"/>
      <c r="V43" s="245"/>
      <c r="W43" s="245"/>
      <c r="X43" s="245"/>
      <c r="Y43" s="245"/>
      <c r="Z43" s="245"/>
      <c r="AA43" s="245"/>
      <c r="AB43" s="245"/>
      <c r="AC43" s="245"/>
      <c r="AD43" s="245"/>
      <c r="AE43" s="245"/>
      <c r="AF43" s="245"/>
      <c r="AG43" s="245"/>
      <c r="AH43" s="245"/>
      <c r="AI43" s="245"/>
      <c r="AJ43" s="245"/>
      <c r="AK43" s="245"/>
      <c r="AL43" s="245"/>
      <c r="AM43" s="245"/>
      <c r="AN43" s="245"/>
      <c r="AO43" s="245"/>
      <c r="AP43" s="245"/>
      <c r="AQ43" s="245"/>
      <c r="AR43" s="245"/>
      <c r="AS43" s="245"/>
      <c r="AT43" s="245"/>
      <c r="AU43" s="245"/>
      <c r="AV43" s="245"/>
      <c r="AW43" s="245"/>
      <c r="AX43" s="245"/>
      <c r="AY43" s="245"/>
      <c r="AZ43" s="245"/>
      <c r="BA43" s="245"/>
      <c r="BB43" s="245"/>
      <c r="BC43" s="245"/>
      <c r="BD43" s="245"/>
      <c r="BE43" s="245"/>
      <c r="BF43" s="245"/>
      <c r="BG43" s="245"/>
      <c r="BH43" s="245"/>
      <c r="BI43" s="245"/>
      <c r="BJ43" s="245"/>
      <c r="BK43" s="245"/>
      <c r="BL43" s="245"/>
      <c r="BM43" s="245"/>
      <c r="BN43" s="245"/>
      <c r="BO43" s="245"/>
      <c r="BP43" s="245"/>
      <c r="BQ43" s="245"/>
      <c r="BR43" s="245"/>
      <c r="BS43" s="245"/>
      <c r="BT43" s="245"/>
      <c r="BU43" s="245"/>
      <c r="BV43" s="245"/>
      <c r="BW43" s="245"/>
      <c r="BX43" s="245"/>
      <c r="BY43" s="245"/>
      <c r="BZ43" s="245"/>
      <c r="CA43" s="245"/>
      <c r="CB43" s="245"/>
      <c r="CC43" s="245"/>
      <c r="CD43" s="245"/>
      <c r="CE43" s="245"/>
      <c r="CF43" s="245"/>
      <c r="CG43" s="245"/>
      <c r="CH43" s="245"/>
      <c r="CI43" s="245"/>
      <c r="CJ43" s="245"/>
      <c r="CK43" s="245"/>
      <c r="CL43" s="245"/>
      <c r="CM43" s="245"/>
      <c r="CN43" s="245"/>
      <c r="CO43" s="245"/>
      <c r="CP43" s="245"/>
      <c r="CQ43" s="245"/>
      <c r="CR43" s="245"/>
      <c r="CS43" s="245"/>
      <c r="CT43" s="245"/>
      <c r="CU43" s="245"/>
      <c r="CV43" s="245"/>
      <c r="CW43" s="245"/>
      <c r="CX43" s="245"/>
      <c r="CY43" s="245"/>
      <c r="CZ43" s="245"/>
      <c r="DA43" s="245"/>
      <c r="DB43" s="245"/>
      <c r="DC43" s="245"/>
      <c r="DD43" s="245"/>
      <c r="DF43" s="245"/>
      <c r="DI43" s="245"/>
      <c r="DK43" s="245"/>
      <c r="DL43" s="245"/>
      <c r="DM43" s="245"/>
      <c r="DN43" s="245"/>
      <c r="DO43" s="245"/>
      <c r="DP43" s="245"/>
      <c r="DQ43" s="245"/>
      <c r="DR43" s="245"/>
      <c r="DS43" s="245"/>
      <c r="DT43" s="245"/>
      <c r="DU43" s="245"/>
    </row>
    <row r="44" spans="2:125" ht="13.2" x14ac:dyDescent="0.2">
      <c r="DU44" s="245"/>
    </row>
    <row r="45" spans="2:125" ht="13.2" x14ac:dyDescent="0.2"/>
    <row r="46" spans="2:125" ht="13.2" x14ac:dyDescent="0.2"/>
    <row r="47" spans="2:125" ht="13.2" x14ac:dyDescent="0.2"/>
    <row r="48" spans="2:125" ht="13.2" x14ac:dyDescent="0.2">
      <c r="DT48" s="245"/>
      <c r="DU48" s="245"/>
    </row>
    <row r="49" spans="120:125" ht="13.2" x14ac:dyDescent="0.2">
      <c r="DU49" s="245"/>
    </row>
    <row r="50" spans="120:125" ht="13.2" x14ac:dyDescent="0.2">
      <c r="DU50" s="245"/>
    </row>
    <row r="51" spans="120:125" ht="13.2" x14ac:dyDescent="0.2">
      <c r="DP51" s="245"/>
      <c r="DQ51" s="245"/>
      <c r="DR51" s="245"/>
      <c r="DS51" s="245"/>
      <c r="DT51" s="245"/>
      <c r="DU51" s="245"/>
    </row>
    <row r="52" spans="120:125" ht="13.2" x14ac:dyDescent="0.2"/>
    <row r="53" spans="120:125" ht="13.2" x14ac:dyDescent="0.2"/>
    <row r="54" spans="120:125" ht="13.2" x14ac:dyDescent="0.2">
      <c r="DU54" s="245"/>
    </row>
    <row r="55" spans="120:125" ht="13.2" x14ac:dyDescent="0.2"/>
    <row r="56" spans="120:125" ht="13.2" x14ac:dyDescent="0.2"/>
    <row r="57" spans="120:125" ht="13.2" x14ac:dyDescent="0.2"/>
    <row r="58" spans="120:125" ht="13.2" x14ac:dyDescent="0.2">
      <c r="DU58" s="245"/>
    </row>
    <row r="59" spans="120:125" ht="13.2" x14ac:dyDescent="0.2"/>
    <row r="60" spans="120:125" ht="13.2" x14ac:dyDescent="0.2"/>
    <row r="61" spans="120:125" ht="13.2" x14ac:dyDescent="0.2"/>
    <row r="62" spans="120:125" ht="13.2" x14ac:dyDescent="0.2"/>
    <row r="63" spans="120:125" ht="13.2" x14ac:dyDescent="0.2">
      <c r="DU63" s="245"/>
    </row>
    <row r="64" spans="120:125" ht="13.2" x14ac:dyDescent="0.2">
      <c r="DT64" s="245"/>
      <c r="DU64" s="245"/>
    </row>
    <row r="65" spans="123:125" ht="13.2" x14ac:dyDescent="0.2"/>
    <row r="66" spans="123:125" ht="13.2" x14ac:dyDescent="0.2"/>
    <row r="67" spans="123:125" ht="13.2" x14ac:dyDescent="0.2"/>
    <row r="68" spans="123:125" ht="13.2" x14ac:dyDescent="0.2"/>
    <row r="69" spans="123:125" ht="13.2" x14ac:dyDescent="0.2">
      <c r="DS69" s="245"/>
      <c r="DT69" s="245"/>
      <c r="DU69" s="245"/>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45"/>
    </row>
    <row r="83" spans="116:125" ht="13.2" x14ac:dyDescent="0.2">
      <c r="DM83" s="245"/>
      <c r="DN83" s="245"/>
      <c r="DO83" s="245"/>
      <c r="DP83" s="245"/>
      <c r="DQ83" s="245"/>
      <c r="DR83" s="245"/>
      <c r="DS83" s="245"/>
      <c r="DT83" s="245"/>
      <c r="DU83" s="245"/>
    </row>
    <row r="84" spans="116:125" ht="13.2" x14ac:dyDescent="0.2"/>
    <row r="85" spans="116:125" ht="13.2" x14ac:dyDescent="0.2"/>
    <row r="86" spans="116:125" ht="13.2" x14ac:dyDescent="0.2"/>
    <row r="87" spans="116:125" ht="13.2" x14ac:dyDescent="0.2"/>
    <row r="88" spans="116:125" ht="13.2" x14ac:dyDescent="0.2">
      <c r="DU88" s="245"/>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45"/>
      <c r="DT94" s="245"/>
      <c r="DU94" s="245"/>
    </row>
    <row r="95" spans="116:125" ht="13.5" customHeight="1" x14ac:dyDescent="0.2">
      <c r="DU95" s="245"/>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45"/>
    </row>
    <row r="102" spans="124:125" ht="13.5" customHeight="1" x14ac:dyDescent="0.2"/>
    <row r="103" spans="124:125" ht="13.5" customHeight="1" x14ac:dyDescent="0.2"/>
    <row r="104" spans="124:125" ht="13.5" customHeight="1" x14ac:dyDescent="0.2">
      <c r="DT104" s="245"/>
      <c r="DU104" s="245"/>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45" t="s">
        <v>586</v>
      </c>
    </row>
    <row r="121" spans="125:125" ht="13.5" hidden="1" customHeight="1" x14ac:dyDescent="0.2">
      <c r="DU121" s="245"/>
    </row>
  </sheetData>
  <sheetProtection algorithmName="SHA-512" hashValue="sJ+g+t1KkQWippk/gRwFaYMmN+qSnxg+m3eaXO2EWqjoVn9dyIOxsN/q+ozxlwVQXrB0EzrnbHQMRlCh1aopOg==" saltValue="noc4JNvBL/5sF7KsSWHjVw==" spinCount="100000" sheet="1" objects="1" scenarios="1"/>
  <dataConsolidate/>
  <phoneticPr fontId="2"/>
  <printOptions horizontalCentered="1"/>
  <pageMargins left="0" right="0" top="0.39370078740157483" bottom="0.39370078740157483" header="0.19685039370078741" footer="0.19685039370078741"/>
  <pageSetup paperSize="9" orientation="landscape" cellComments="asDisplayed" horizontalDpi="300" verticalDpi="300" r:id="rId1"/>
  <headerFooter>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4140625" style="246" customWidth="1"/>
    <col min="126" max="142" width="0" style="245" hidden="1" customWidth="1"/>
    <col min="143" max="16384" width="9" style="245" hidden="1"/>
  </cols>
  <sheetData>
    <row r="1" spans="1:125" ht="13.5" customHeight="1" x14ac:dyDescent="0.2">
      <c r="A1" s="245"/>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5"/>
      <c r="DQ1" s="245"/>
      <c r="DR1" s="245"/>
      <c r="DS1" s="245"/>
      <c r="DT1" s="245"/>
      <c r="DU1" s="245"/>
    </row>
    <row r="2" spans="1:125" ht="13.2" x14ac:dyDescent="0.2">
      <c r="B2" s="245"/>
      <c r="T2" s="245"/>
    </row>
    <row r="3" spans="1:125" ht="13.2" x14ac:dyDescent="0.2">
      <c r="C3" s="245"/>
      <c r="D3" s="245"/>
      <c r="E3" s="245"/>
      <c r="F3" s="245"/>
      <c r="G3" s="245"/>
      <c r="H3" s="245"/>
      <c r="I3" s="245"/>
      <c r="J3" s="245"/>
      <c r="K3" s="245"/>
      <c r="L3" s="245"/>
      <c r="M3" s="245"/>
      <c r="N3" s="245"/>
      <c r="O3" s="245"/>
      <c r="P3" s="245"/>
      <c r="Q3" s="245"/>
      <c r="R3" s="245"/>
      <c r="S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45"/>
      <c r="G33" s="245"/>
      <c r="I33" s="245"/>
    </row>
    <row r="34" spans="2:125" ht="13.2" x14ac:dyDescent="0.2">
      <c r="C34" s="245"/>
      <c r="P34" s="245"/>
      <c r="R34" s="245"/>
      <c r="U34" s="245"/>
    </row>
    <row r="35" spans="2:125" ht="13.2" x14ac:dyDescent="0.2">
      <c r="D35" s="245"/>
      <c r="E35" s="245"/>
      <c r="T35" s="245"/>
      <c r="W35" s="245"/>
      <c r="X35" s="245"/>
      <c r="Y35" s="245"/>
      <c r="Z35" s="245"/>
      <c r="AA35" s="245"/>
      <c r="AB35" s="245"/>
      <c r="AC35" s="245"/>
      <c r="AD35" s="245"/>
      <c r="AE35" s="245"/>
      <c r="AF35" s="245"/>
      <c r="AG35" s="245"/>
      <c r="AH35" s="245"/>
      <c r="AI35" s="245"/>
      <c r="AJ35" s="245"/>
      <c r="AK35" s="245"/>
      <c r="AL35" s="245"/>
      <c r="AM35" s="245"/>
      <c r="AN35" s="245"/>
      <c r="AO35" s="245"/>
      <c r="AP35" s="245"/>
      <c r="AQ35" s="245"/>
      <c r="AR35" s="245"/>
      <c r="AS35" s="245"/>
      <c r="AT35" s="245"/>
      <c r="AU35" s="245"/>
      <c r="AV35" s="245"/>
      <c r="AW35" s="245"/>
      <c r="AX35" s="245"/>
      <c r="AY35" s="245"/>
      <c r="AZ35" s="245"/>
      <c r="BA35" s="245"/>
      <c r="BB35" s="245"/>
      <c r="BC35" s="245"/>
      <c r="BD35" s="245"/>
      <c r="BE35" s="245"/>
      <c r="BF35" s="245"/>
      <c r="BG35" s="245"/>
      <c r="BH35" s="245"/>
      <c r="BI35" s="245"/>
      <c r="BJ35" s="245"/>
      <c r="BK35" s="245"/>
      <c r="BL35" s="245"/>
      <c r="BM35" s="245"/>
      <c r="BN35" s="245"/>
      <c r="BO35" s="245"/>
      <c r="BP35" s="245"/>
      <c r="BQ35" s="245"/>
      <c r="BR35" s="245"/>
      <c r="BS35" s="245"/>
      <c r="BT35" s="245"/>
      <c r="BU35" s="245"/>
      <c r="BV35" s="245"/>
      <c r="BW35" s="245"/>
      <c r="BX35" s="245"/>
      <c r="BY35" s="245"/>
      <c r="BZ35" s="245"/>
      <c r="CA35" s="245"/>
      <c r="CB35" s="245"/>
      <c r="CC35" s="245"/>
      <c r="CD35" s="245"/>
      <c r="CE35" s="245"/>
      <c r="CF35" s="245"/>
      <c r="CG35" s="245"/>
      <c r="CH35" s="245"/>
      <c r="CI35" s="245"/>
      <c r="CJ35" s="245"/>
      <c r="CK35" s="245"/>
      <c r="CL35" s="245"/>
      <c r="CM35" s="245"/>
      <c r="CN35" s="245"/>
      <c r="CO35" s="245"/>
      <c r="CP35" s="245"/>
      <c r="CQ35" s="245"/>
      <c r="CR35" s="245"/>
      <c r="CS35" s="245"/>
      <c r="CT35" s="245"/>
      <c r="CU35" s="245"/>
      <c r="CV35" s="245"/>
      <c r="CW35" s="245"/>
      <c r="CX35" s="245"/>
      <c r="CY35" s="245"/>
      <c r="CZ35" s="245"/>
      <c r="DA35" s="245"/>
      <c r="DB35" s="245"/>
      <c r="DC35" s="245"/>
      <c r="DD35" s="245"/>
      <c r="DE35" s="245"/>
      <c r="DF35" s="245"/>
      <c r="DG35" s="245"/>
      <c r="DH35" s="245"/>
      <c r="DI35" s="245"/>
      <c r="DJ35" s="245"/>
      <c r="DK35" s="245"/>
      <c r="DL35" s="245"/>
      <c r="DM35" s="245"/>
      <c r="DN35" s="245"/>
      <c r="DO35" s="245"/>
      <c r="DP35" s="245"/>
      <c r="DQ35" s="245"/>
      <c r="DR35" s="245"/>
      <c r="DS35" s="245"/>
      <c r="DT35" s="245"/>
      <c r="DU35" s="245"/>
    </row>
    <row r="36" spans="2:125" ht="13.2" x14ac:dyDescent="0.2">
      <c r="F36" s="245"/>
      <c r="H36" s="245"/>
      <c r="J36" s="245"/>
      <c r="K36" s="245"/>
      <c r="L36" s="245"/>
      <c r="M36" s="245"/>
      <c r="N36" s="245"/>
      <c r="O36" s="245"/>
      <c r="Q36" s="245"/>
      <c r="S36" s="245"/>
      <c r="V36" s="245"/>
    </row>
    <row r="37" spans="2:125" ht="13.2" x14ac:dyDescent="0.2"/>
    <row r="38" spans="2:125" ht="13.2" x14ac:dyDescent="0.2"/>
    <row r="39" spans="2:125" ht="13.2" x14ac:dyDescent="0.2"/>
    <row r="40" spans="2:125" ht="13.2" x14ac:dyDescent="0.2">
      <c r="U40" s="245"/>
    </row>
    <row r="41" spans="2:125" ht="13.2" x14ac:dyDescent="0.2">
      <c r="R41" s="245"/>
    </row>
    <row r="42" spans="2:125" ht="13.2" x14ac:dyDescent="0.2">
      <c r="T42" s="245"/>
      <c r="W42" s="245"/>
      <c r="X42" s="245"/>
      <c r="Y42" s="245"/>
      <c r="Z42" s="245"/>
      <c r="AA42" s="245"/>
      <c r="AB42" s="245"/>
      <c r="AC42" s="245"/>
      <c r="AD42" s="245"/>
      <c r="AE42" s="245"/>
      <c r="AF42" s="245"/>
      <c r="AG42" s="245"/>
      <c r="AH42" s="245"/>
      <c r="AI42" s="245"/>
      <c r="AJ42" s="245"/>
      <c r="AK42" s="245"/>
      <c r="AL42" s="245"/>
      <c r="AM42" s="245"/>
      <c r="AN42" s="245"/>
      <c r="AO42" s="245"/>
      <c r="AP42" s="245"/>
      <c r="AQ42" s="245"/>
      <c r="AR42" s="245"/>
      <c r="AS42" s="245"/>
      <c r="AT42" s="245"/>
      <c r="AU42" s="245"/>
      <c r="AV42" s="245"/>
      <c r="AW42" s="245"/>
      <c r="AX42" s="245"/>
      <c r="AY42" s="245"/>
      <c r="AZ42" s="245"/>
      <c r="BA42" s="245"/>
      <c r="BB42" s="245"/>
      <c r="BC42" s="245"/>
      <c r="BD42" s="245"/>
      <c r="BE42" s="245"/>
      <c r="BF42" s="245"/>
      <c r="BG42" s="245"/>
      <c r="BH42" s="245"/>
      <c r="BI42" s="245"/>
      <c r="BJ42" s="245"/>
      <c r="BK42" s="245"/>
      <c r="BL42" s="245"/>
      <c r="BM42" s="245"/>
      <c r="BN42" s="245"/>
      <c r="BO42" s="245"/>
      <c r="BP42" s="245"/>
      <c r="BQ42" s="245"/>
      <c r="BR42" s="245"/>
      <c r="BS42" s="245"/>
      <c r="BT42" s="245"/>
      <c r="BU42" s="245"/>
      <c r="BV42" s="245"/>
      <c r="BW42" s="245"/>
      <c r="BX42" s="245"/>
      <c r="BY42" s="245"/>
      <c r="BZ42" s="245"/>
      <c r="CA42" s="245"/>
      <c r="CB42" s="245"/>
      <c r="CC42" s="245"/>
      <c r="CD42" s="245"/>
      <c r="CE42" s="245"/>
      <c r="CF42" s="245"/>
      <c r="CG42" s="245"/>
      <c r="CH42" s="245"/>
      <c r="CI42" s="245"/>
      <c r="CJ42" s="245"/>
      <c r="CK42" s="245"/>
      <c r="CL42" s="245"/>
      <c r="CM42" s="245"/>
      <c r="CN42" s="245"/>
      <c r="CO42" s="245"/>
      <c r="CP42" s="245"/>
      <c r="CQ42" s="245"/>
      <c r="CR42" s="245"/>
      <c r="CS42" s="245"/>
      <c r="CT42" s="245"/>
      <c r="CU42" s="245"/>
      <c r="CV42" s="245"/>
      <c r="CW42" s="245"/>
      <c r="CX42" s="245"/>
      <c r="CY42" s="245"/>
      <c r="CZ42" s="245"/>
      <c r="DA42" s="245"/>
      <c r="DB42" s="245"/>
      <c r="DC42" s="245"/>
      <c r="DD42" s="245"/>
      <c r="DE42" s="245"/>
      <c r="DF42" s="245"/>
      <c r="DG42" s="245"/>
      <c r="DH42" s="245"/>
      <c r="DI42" s="245"/>
      <c r="DJ42" s="245"/>
      <c r="DK42" s="245"/>
      <c r="DL42" s="245"/>
      <c r="DM42" s="245"/>
      <c r="DN42" s="245"/>
      <c r="DO42" s="245"/>
      <c r="DP42" s="245"/>
      <c r="DQ42" s="245"/>
      <c r="DR42" s="245"/>
      <c r="DS42" s="245"/>
      <c r="DT42" s="245"/>
      <c r="DU42" s="245"/>
    </row>
    <row r="43" spans="2:125" ht="13.2" x14ac:dyDescent="0.2">
      <c r="Q43" s="245"/>
      <c r="S43" s="245"/>
      <c r="V43" s="245"/>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46" t="s">
        <v>587</v>
      </c>
    </row>
  </sheetData>
  <sheetProtection algorithmName="SHA-512" hashValue="uU5eNtEC0TO4bXAGIpO1mF6eGAPIH1RQqb9Zv/Jee6FijP3o39LCRYgTlQDPcjAEvuuQVg9hWxhYOJ6PFETIVQ==" saltValue="F1l5KIGBTx0q6+KjZRtQYw==" spinCount="100000" sheet="1" objects="1" scenarios="1"/>
  <dataConsolidate/>
  <phoneticPr fontId="2"/>
  <printOptions horizontalCentered="1"/>
  <pageMargins left="0" right="0" top="0.39370078740157483" bottom="0.39370078740157483" header="0.19685039370078741" footer="0.19685039370078741"/>
  <pageSetup paperSize="9" orientation="landscape" cellComments="asDisplayed" horizontalDpi="300" verticalDpi="300" r:id="rId1"/>
  <headerFooter>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588</v>
      </c>
      <c r="G46" s="8" t="s">
        <v>589</v>
      </c>
      <c r="H46" s="8" t="s">
        <v>590</v>
      </c>
      <c r="I46" s="8" t="s">
        <v>591</v>
      </c>
      <c r="J46" s="9" t="s">
        <v>592</v>
      </c>
    </row>
    <row r="47" spans="2:10" ht="57.75" customHeight="1" x14ac:dyDescent="0.2">
      <c r="B47" s="10"/>
      <c r="C47" s="1122" t="s">
        <v>3</v>
      </c>
      <c r="D47" s="1122"/>
      <c r="E47" s="1123"/>
      <c r="F47" s="11">
        <v>36.21</v>
      </c>
      <c r="G47" s="12">
        <v>33.090000000000003</v>
      </c>
      <c r="H47" s="12">
        <v>24.37</v>
      </c>
      <c r="I47" s="12">
        <v>25.26</v>
      </c>
      <c r="J47" s="13">
        <v>26.21</v>
      </c>
    </row>
    <row r="48" spans="2:10" ht="57.75" customHeight="1" x14ac:dyDescent="0.2">
      <c r="B48" s="14"/>
      <c r="C48" s="1124" t="s">
        <v>4</v>
      </c>
      <c r="D48" s="1124"/>
      <c r="E48" s="1125"/>
      <c r="F48" s="15">
        <v>6.27</v>
      </c>
      <c r="G48" s="16">
        <v>5.72</v>
      </c>
      <c r="H48" s="16">
        <v>6.67</v>
      </c>
      <c r="I48" s="16">
        <v>6.14</v>
      </c>
      <c r="J48" s="17">
        <v>6.59</v>
      </c>
    </row>
    <row r="49" spans="2:10" ht="57.75" customHeight="1" thickBot="1" x14ac:dyDescent="0.25">
      <c r="B49" s="18"/>
      <c r="C49" s="1126" t="s">
        <v>5</v>
      </c>
      <c r="D49" s="1126"/>
      <c r="E49" s="1127"/>
      <c r="F49" s="19">
        <v>0.08</v>
      </c>
      <c r="G49" s="20" t="s">
        <v>593</v>
      </c>
      <c r="H49" s="20" t="s">
        <v>594</v>
      </c>
      <c r="I49" s="20">
        <v>1.45</v>
      </c>
      <c r="J49" s="21">
        <v>2.99</v>
      </c>
    </row>
    <row r="50" spans="2:10" ht="13.2" x14ac:dyDescent="0.2"/>
  </sheetData>
  <sheetProtection algorithmName="SHA-512" hashValue="nfsL0KkWP5fgOw+D8sHy+xdFcSdig6fOWWF+/AXeOnpMmexCKSJ9OBdnJRxIYxqElJR7qDoYbnwR/Q7Qyz698w==" saltValue="JFIzeQGjlfVhKpi5QJPSPg==" spinCount="100000" sheet="1" objects="1" scenarios="1"/>
  <mergeCells count="3">
    <mergeCell ref="C47:E47"/>
    <mergeCell ref="C48:E48"/>
    <mergeCell ref="C49:E49"/>
  </mergeCells>
  <phoneticPr fontId="2"/>
  <printOptions horizontalCentered="1"/>
  <pageMargins left="0" right="0" top="0.39370078740157483" bottom="0.39370078740157483" header="0.19685039370078741" footer="0.19685039370078741"/>
  <pageSetup paperSize="9" orientation="landscape" cellComments="asDisplayed" horizontalDpi="300" verticalDpi="300" r:id="rId1"/>
  <headerFooter>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2023-03-22T01:41:26Z</cp:lastPrinted>
  <dcterms:created xsi:type="dcterms:W3CDTF">2023-02-20T04:41:02Z</dcterms:created>
  <dcterms:modified xsi:type="dcterms:W3CDTF">2023-10-12T04:48:44Z</dcterms:modified>
  <cp:category/>
</cp:coreProperties>
</file>