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企画財政課\01_財政班\02_決算\財政状況資料集照会\財政状況資料集_照会_H２８決算\181016_平成28年度財政状況資料集の再作成及び再提出について\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sheetId="24" r:id="rId14"/>
    <sheet name="施設類型別ストック情報分析表② " sheetId="25"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<sst xmlns="http://schemas.openxmlformats.org/spreadsheetml/2006/main" count="1095" uniqueCount="562">
  <si>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</si>
  <si>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</si>
  <si>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</si>
  <si>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</si>
  <si>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</si>
  <si>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</si>
  <si>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</si>
  <si>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</si>
  <si>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</si>
  <si>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</si>
  <si>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</si>
  <si>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</si>
  <si>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</si>
  <si>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</si>
  <si>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</si>
  <si>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</si>
  <si>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</si>
  <si>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</si>
  <si>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</si>
  <si>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</si>
  <si>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</si>
  <si>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</si>
  <si>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</si>
  <si>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</si>
  <si>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</si>
  <si>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</si>
  <si>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</si>
  <si>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</si>
  <si>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</si>
  <si>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</si>
  <si>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</si>
  <si>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</si>
  <si>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</si>
  <si>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</si>
  <si>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</si>
  <si>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</si>
  <si>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</si>
  <si>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</si>
  <si>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</si>
  <si>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</si>
  <si>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</si>
  <si>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</si>
  <si>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</si>
  <si>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</si>
  <si>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</si>
  <si>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</si>
  <si>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</si>
  <si>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</si>
  <si>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</si>
  <si>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</si>
  <si>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</si>
  <si>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</si>
  <si>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</si>
  <si>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</si>
  <si>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</si>
  <si>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</si>
  <si>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</si>
  <si>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</si>
  <si>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</si>
  <si>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</si>
  <si>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</si>
  <si>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</si>
  <si>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</si>
  <si>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</si>
  <si>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</si>
  <si>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</si>
  <si>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</si>
  <si>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</si>
  <si>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</si>
  <si>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</si>
  <si>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</si>
  <si>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</si>
  <si>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</si>
  <si>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</si>
  <si>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</si>
  <si>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</si>
  <si>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</si>
  <si>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</si>
  <si>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</si>
  <si>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</si>
  <si>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</si>
  <si>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</si>
  <si>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</si>
  <si>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</si>
  <si>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</si>
  <si>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</si>
  <si>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</si>
  <si>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</si>
  <si>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</si>
  <si>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</si>
  <si>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</si>
  <si>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</si>
  <si>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</si>
  <si>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</si>
  <si>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</si>
  <si>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</si>
  <si>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</si>
  <si>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</si>
  <si>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</si>
  <si>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</si>
  <si>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</si>
  <si>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</si>
  <si>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</si>
  <si>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</si>
  <si>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</si>
  <si>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</si>
  <si>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</si>
  <si>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</si>
  <si>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</si>
  <si>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</si>
  <si>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</si>
  <si>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</si>
  <si>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</si>
  <si>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</si>
  <si>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</si>
  <si>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</si>
  <si>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</si>
  <si>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</si>
  <si>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</si>
  <si>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</si>
  <si>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</si>
  <si>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</si>
  <si>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</si>
  <si>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</si>
  <si>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</si>
  <si>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</si>
  <si>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</si>
  <si>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</si>
  <si>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</si>
  <si>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</si>
  <si>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</si>
  <si>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</si>
  <si>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</si>
  <si>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</si>
  <si>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</si>
  <si>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</si>
  <si>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</si>
  <si>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</si>
  <si>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</si>
  <si>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</si>
  <si>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</si>
  <si>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</si>
  <si>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</si>
  <si>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</si>
  <si>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</si>
  <si>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</si>
  <si>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</si>
  <si>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</si>
  <si>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</si>
  <si>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</si>
  <si>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</si>
  <si>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</si>
  <si>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</si>
  <si>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</si>
  <si>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</si>
  <si>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</si>
  <si>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</si>
  <si>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</si>
  <si>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</si>
  <si>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</si>
  <si>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</si>
  <si>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</si>
  <si>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</si>
  <si>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</si>
  <si>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</si>
  <si>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</si>
  <si>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</si>
  <si>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</si>
  <si>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</si>
  <si>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</si>
  <si>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</si>
  <si>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</si>
  <si>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</si>
  <si>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</si>
  <si>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</si>
  <si>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</si>
  <si>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</si>
  <si>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</si>
  <si>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</si>
  <si>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</si>
  <si>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</si>
  <si>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</si>
  <si>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</si>
  <si>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</si>
  <si>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</si>
  <si>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</si>
  <si>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</si>
  <si>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</si>
  <si>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</si>
  <si>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</si>
  <si>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</si>
  <si>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</si>
  <si>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</si>
  <si>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</si>
  <si>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</si>
  <si>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</si>
  <si>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</si>
  <si>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千葉県横芝光町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</si>
  <si>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</si>
  <si>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</si>
  <si>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</si>
  <si>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</si>
  <si>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</si>
  <si>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</si>
  <si>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</si>
  <si>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</si>
  <si>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</si>
  <si>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</si>
  <si>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</si>
  <si>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</si>
  <si>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</si>
  <si>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</si>
  <si>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</si>
  <si>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</si>
  <si>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</si>
  <si>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</si>
  <si>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</si>
  <si>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</si>
  <si>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</si>
  <si>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</si>
  <si>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</si>
  <si>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</si>
  <si>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</si>
  <si>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</si>
  <si>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</si>
  <si>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</si>
  <si>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</si>
  <si>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</si>
  <si>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</si>
  <si>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</si>
  <si>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</si>
  <si>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</si>
  <si>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</si>
  <si>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</si>
  <si>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</si>
  <si>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</si>
  <si>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</si>
  <si>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</si>
  <si>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</si>
  <si>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</si>
  <si>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</si>
  <si>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</si>
  <si>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</si>
  <si>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</si>
  <si>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</si>
  <si>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</si>
  <si>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</si>
  <si>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</si>
  <si>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</si>
  <si>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</si>
  <si>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</si>
  <si>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</si>
  <si>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</si>
  <si>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</si>
  <si>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</si>
  <si>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</si>
  <si>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</si>
  <si>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</si>
  <si>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</si>
  <si>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</si>
  <si>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</si>
  <si>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</si>
  <si>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</si>
  <si>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</si>
  <si>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</si>
  <si>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</si>
  <si>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</si>
  <si>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</si>
  <si>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</si>
  <si>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</si>
  <si>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</si>
  <si>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</si>
  <si>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</si>
  <si>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</si>
  <si>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</si>
  <si>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</si>
  <si>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</si>
  <si>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</si>
  <si>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</si>
  <si>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</si>
  <si>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</si>
  <si>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</si>
  <si>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</si>
  <si>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</si>
  <si>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</si>
  <si>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</si>
  <si>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</si>
  <si>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</si>
  <si>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</si>
  <si>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</si>
  <si>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</si>
  <si>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</si>
  <si>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</si>
  <si>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</si>
  <si>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</si>
  <si>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</si>
  <si>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</si>
  <si>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</si>
  <si>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</si>
  <si>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</si>
  <si>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</si>
  <si>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</si>
  <si>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</si>
  <si>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</si>
  <si>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</si>
  <si>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</si>
  <si>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</si>
  <si>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</si>
  <si>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</si>
  <si>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</si>
  <si>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</si>
  <si>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</si>
  <si>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</si>
  <si>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</si>
  <si>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</si>
  <si>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</si>
  <si>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</si>
  <si>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</si>
  <si>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</si>
  <si>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</si>
  <si>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</si>
  <si>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</si>
  <si>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</si>
  <si>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</si>
  <si>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</si>
  <si>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</si>
  <si>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</si>
  <si>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</si>
  <si>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</si>
  <si>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</si>
  <si>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</si>
  <si>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</si>
  <si>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</si>
  <si>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</si>
  <si>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</si>
  <si>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</si>
  <si>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</si>
  <si>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</si>
  <si>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</si>
  <si>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</si>
  <si>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</si>
  <si>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</si>
  <si>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</si>
  <si>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</si>
  <si>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</si>
  <si>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</si>
  <si>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千葉県横芝光町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</si>
  <si>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</si>
  <si>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</si>
  <si>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</si>
  <si>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</si>
  <si>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</si>
  <si>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</si>
  <si>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</si>
  <si>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</si>
  <si>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</si>
  <si>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</si>
  <si>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</si>
  <si>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</si>
  <si>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</si>
  <si>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</si>
  <si>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</si>
  <si>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</si>
  <si>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</si>
  <si>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</si>
  <si>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</si>
  <si>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</si>
  <si>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</si>
  <si>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</si>
  <si>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</si>
  <si>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</si>
  <si>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</si>
  <si>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</si>
  <si>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</si>
  <si>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</si>
  <si>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</si>
  <si>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</si>
  <si>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</si>
  <si>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</si>
  <si>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</si>
  <si>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</si>
  <si>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</si>
  <si>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</si>
  <si>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</si>
  <si>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</si>
  <si>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</si>
  <si>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</si>
  <si>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</si>
  <si>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</si>
  <si>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</si>
  <si>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</si>
  <si>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</si>
  <si>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</si>
  <si>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</si>
  <si>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</si>
  <si>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</si>
  <si>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</si>
  <si>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</si>
  <si>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</si>
  <si>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</si>
  <si>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</si>
  <si>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</si>
  <si>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</si>
  <si>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</si>
  <si>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</si>
  <si>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</si>
  <si>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</si>
  <si>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</si>
  <si>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</si>
  <si>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</si>
  <si>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</si>
  <si>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</si>
  <si>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</si>
  <si>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</si>
  <si>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</si>
  <si>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</si>
  <si>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</si>
  <si>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</si>
  <si>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</si>
  <si>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</si>
  <si>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</si>
  <si>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</si>
  <si>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</si>
  <si>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</si>
  <si>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</si>
  <si>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</si>
  <si>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</si>
  <si>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</si>
  <si>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</si>
  <si>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</si>
  <si>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</si>
  <si>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</si>
  <si>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</si>
  <si>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</si>
  <si>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</si>
  <si>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</si>
  <si>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</si>
  <si>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</si>
  <si>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</si>
  <si>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</si>
  <si>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</si>
  <si>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</si>
  <si>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</si>
  <si>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</si>
  <si>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</si>
  <si>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</si>
  <si>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</si>
  <si>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</si>
  <si>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</si>
  <si>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</si>
  <si>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</si>
  <si>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</si>
  <si>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</si>
  <si>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</si>
  <si>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</si>
  <si>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</si>
  <si>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</si>
  <si>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</si>
  <si>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</si>
  <si>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</si>
  <si>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</si>
  <si>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</si>
  <si>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</si>
  <si>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</si>
  <si>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</si>
  <si>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</si>
  <si>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</si>
  <si>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</si>
  <si>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</si>
  <si>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</si>
  <si>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</si>
  <si>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</si>
  <si>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</si>
  <si>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</si>
  <si>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</si>
  <si>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</si>
  <si>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</si>
  <si>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</si>
  <si>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</si>
  <si>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</si>
  <si>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</si>
  <si>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</si>
  <si>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</si>
  <si>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</si>
  <si>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</si>
  <si>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</si>
  <si>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</si>
  <si>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</si>
  <si>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</si>
  <si>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</si>
  <si>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</si>
  <si>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</si>
  <si>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</si>
  <si>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</si>
  <si>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</si>
  <si>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</si>
  <si>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</si>
  <si>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</si>
  <si>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</si>
  <si>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</si>
  <si>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</si>
  <si>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</si>
  <si>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</si>
  <si>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</si>
  <si>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</si>
  <si>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</si>
  <si>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</si>
  <si>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</si>
  <si>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</si>
  <si>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</si>
  <si>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</si>
  <si>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</si>
  <si>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</si>
  <si>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</si>
  <si>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</si>
  <si>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</si>
  <si>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</si>
  <si>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</si>
  <si>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</si>
  <si>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</si>
  <si>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</si>
  <si>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</si>
  <si>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</si>
  <si>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一般会計</t>
  </si>
  <si>
    <t>病院事業会計</t>
  </si>
  <si>
    <t>介護保険特別会計</t>
  </si>
  <si>
    <t>国民健康保険特別会計</t>
  </si>
  <si>
    <t>東陽食肉センター特別会計</t>
  </si>
  <si>
    <t>農業集落排水事業特別会計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</si>
  <si>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</si>
  <si>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</si>
  <si>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</si>
  <si>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</si>
  <si>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</si>
  <si>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</si>
  <si>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</si>
  <si>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</si>
  <si>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</si>
  <si>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</si>
  <si>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</si>
  <si>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</si>
  <si>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八匝水道企業団（水道事業会計）</t>
  </si>
  <si>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</si>
  <si>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東総衛生組合（一般会計）</t>
    <rPh sb="0" eb="2">
      <t>トウソウ</t>
    </rPh>
    <rPh sb="2" eb="4">
      <t>エイセイ</t>
    </rPh>
    <rPh sb="4" eb="6">
      <t>クミアイ</t>
    </rPh>
    <rPh sb="7" eb="9">
      <t>イッパン</t>
    </rPh>
    <rPh sb="9" eb="11">
      <t>カイケイ</t>
    </rPh>
    <phoneticPr fontId="2"/>
  </si>
  <si>
    <t>山武郡市環境衛生組合（一般会計）</t>
    <rPh sb="0" eb="3">
      <t>サンブグン</t>
    </rPh>
    <rPh sb="3" eb="4">
      <t>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</si>
  <si>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</si>
  <si>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</si>
  <si>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法適用企業</t>
    <rPh sb="0" eb="1">
      <t>ホウ</t>
    </rPh>
    <rPh sb="1" eb="3">
      <t>テキヨウ</t>
    </rPh>
    <rPh sb="3" eb="5">
      <t>キギョウ</t>
    </rPh>
    <phoneticPr fontId="2"/>
  </si>
  <si>
    <t>実質収支</t>
    <phoneticPr fontId="2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</si>
  <si>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</si>
  <si>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</si>
  <si>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</si>
  <si>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</si>
  <si>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</si>
  <si>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</si>
  <si>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</si>
  <si>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</si>
  <si>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</si>
  <si>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</si>
  <si>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</si>
  <si>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当町が合併団体であり合併特例事業債等の大規模事業に係る借入れが多いため、類似団体に比べ14.7ポイント上回っている。今後は大規模事業に係る起債の償還が開始することにより比率の減少が見込まれる。有形固定資産減価償却率についても類似団体と比較し3.6ポイント上回っており、施設の老朽化が進んでいる状況と更なる減価償却が見込まれることから、今後も公共施設等総合管理計画に基づき財政的な負担を十分に考慮して計画的に更新・維持管理に努める。</t>
    <rPh sb="174" eb="176">
      <t>コンゴ</t>
    </rPh>
    <rPh sb="177" eb="179">
      <t>コウキョウ</t>
    </rPh>
    <rPh sb="179" eb="181">
      <t>シセツ</t>
    </rPh>
    <rPh sb="181" eb="182">
      <t>ナド</t>
    </rPh>
    <rPh sb="182" eb="184">
      <t>ソウゴウ</t>
    </rPh>
    <rPh sb="184" eb="186">
      <t>カンリ</t>
    </rPh>
    <rPh sb="186" eb="188">
      <t>ケイカク</t>
    </rPh>
    <rPh sb="189" eb="190">
      <t>モト</t>
    </rPh>
    <phoneticPr fontId="2"/>
  </si>
  <si>
    <t>将来負担比率及び実質公債費率ともに類似団体と比較し上回っている。将来負担比率については、平成27年度に国営土地改良事業負担金の一括償還によるものや公営企業債等繰入見込額の減少などにより8.7ポイント減となり、その後も合併特例債などの大規模事業に係る償還が完了したことにより減少となっている。実質公債費比率については、今後は大規模建設事業に充てた合併特例事業債等の元金償還が開始になるほか、引き続き合併特例事業が執行されることなどから上昇することが見込まれるため、財政的に有利な起債の選択を行い、健全化に努める。</t>
    <rPh sb="32" eb="34">
      <t>ショウライ</t>
    </rPh>
    <rPh sb="34" eb="36">
      <t>フタン</t>
    </rPh>
    <rPh sb="36" eb="3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</si>
</sst>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CD80-497A-9E57-616646931C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92717</c:v>
                </c:pt>
                <c:pt idx="1">
                  <c:v>72156</c:v>
                </c:pt>
                <c:pt idx="2">
                  <c:v>66510</c:v>
                </c:pt>
                <c:pt idx="3">
                  <c:v>69272</c:v>
                </c:pt>
                <c:pt idx="4">
                  <c:v>36526</c:v>
                </c:pt>
              </c:numCache>
            </c:numRef>
          </c:val>
          <c:smooth val="0"/>
          <c:extLst>
            <c:ext xmlns:c16="http://schemas.microsoft.com/office/drawing/2014/chart" uri="{C3380CC4-5D6E-409C-BE32-E72D297353CC}">
              <c16:uniqueId val="{00000001-CD80-497A-9E57-616646931CEC}"/>
            </c:ext>
          </c:extLst>
        </c:ser>
        <c:dLbls>
          <c:showLegendKey val="0"/>
          <c:showVal val="0"/>
          <c:showCatName val="0"/>
          <c:showSerName val="0"/>
          <c:showPercent val="0"/>
          <c:showBubbleSize val="0"/>
        </c:dLbls>
        <c:marker val="1"/>
        <c:smooth val="0"/>
        <c:axId val="163566720"/>
        <c:axId val="163570816"/>
      </c:lineChart>
      <c:catAx>
        <c:axId val="16356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70816"/>
        <c:crosses val="autoZero"/>
        <c:auto val="1"/>
        <c:lblAlgn val="ctr"/>
        <c:lblOffset val="100"/>
        <c:tickLblSkip val="1"/>
        <c:tickMarkSkip val="1"/>
        <c:noMultiLvlLbl val="0"/>
      </c:catAx>
      <c:valAx>
        <c:axId val="163570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6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5.66</c:v>
                </c:pt>
                <c:pt idx="1">
                  <c:v>6.92</c:v>
                </c:pt>
                <c:pt idx="2">
                  <c:v>5.88</c:v>
                </c:pt>
                <c:pt idx="3">
                  <c:v>6.49</c:v>
                </c:pt>
                <c:pt idx="4">
                  <c:v>6.23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31.83</c:v>
                </c:pt>
                <c:pt idx="1">
                  <c:v>34.590000000000003</c:v>
                </c:pt>
                <c:pt idx="2">
                  <c:v>38.380000000000003</c:v>
                </c:pt>
                <c:pt idx="3">
                  <c:v>34.65</c:v>
                </c:pt>
                <c:pt idx="4">
                  <c:v>36.11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0752"/>
        <c:axId val="899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4.25</c:v>
                </c:pt>
                <c:pt idx="2">
                  <c:v>2.52</c:v>
                </c:pt>
                <c:pt idx="3">
                  <c:v>-2.44</c:v>
                </c:pt>
                <c:pt idx="4">
                  <c:v>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0752"/>
        <c:axId val="89982464"/>
      </c:lineChart>
      <c:catAx>
        <c:axId val="899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464"/>
        <c:crosses val="autoZero"/>
        <c:auto val="1"/>
        <c:lblAlgn val="ctr"/>
        <c:lblOffset val="100"/>
        <c:tickLblSkip val="1"/>
        <c:tickMarkSkip val="1"/>
        <c:noMultiLvlLbl val="0"/>
      </c:catAx>
      <c:valAx>
        <c:axId val="899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0.02</c:v>
                </c:pt>
                <c:pt idx="6">
                  <c:v>#N/A</c:v>
                </c:pt>
                <c:pt idx="7">
                  <c:v>0.02</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c:v>
                </c:pt>
                <c:pt idx="2">
                  <c:v>#N/A</c:v>
                </c:pt>
                <c:pt idx="3">
                  <c:v>0.63</c:v>
                </c:pt>
                <c:pt idx="4">
                  <c:v>#N/A</c:v>
                </c:pt>
                <c:pt idx="5">
                  <c:v>0.65</c:v>
                </c:pt>
                <c:pt idx="6">
                  <c:v>#N/A</c:v>
                </c:pt>
                <c:pt idx="7">
                  <c:v>0.62</c:v>
                </c:pt>
                <c:pt idx="8">
                  <c:v>#N/A</c:v>
                </c:pt>
                <c:pt idx="9">
                  <c:v>0.81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1.51</c:v>
                </c:pt>
                <c:pt idx="4">
                  <c:v>#N/A</c:v>
                </c:pt>
                <c:pt idx="5">
                  <c:v>1.5</c:v>
                </c:pt>
                <c:pt idx="6">
                  <c:v>#N/A</c:v>
                </c:pt>
                <c:pt idx="7">
                  <c:v>1.1299999999999999</c:v>
                </c:pt>
                <c:pt idx="8">
                  <c:v>#N/A</c:v>
                </c:pt>
                <c:pt idx="9">
                  <c:v>2.06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1.45</c:v>
                </c:pt>
                <c:pt idx="2">
                  <c:v>#N/A</c:v>
                </c:pt>
                <c:pt idx="3">
                  <c:v>1.41</c:v>
                </c:pt>
                <c:pt idx="4">
                  <c:v>#N/A</c:v>
                </c:pt>
                <c:pt idx="5">
                  <c:v>2.48</c:v>
                </c:pt>
                <c:pt idx="6">
                  <c:v>#N/A</c:v>
                </c:pt>
                <c:pt idx="7">
                  <c:v>3.15</c:v>
                </c:pt>
                <c:pt idx="8">
                  <c:v>#N/A</c:v>
                </c:pt>
                <c:pt idx="9">
                  <c:v>4.34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c:v>
                </c:pt>
                <c:pt idx="2">
                  <c:v>#N/A</c:v>
                </c:pt>
                <c:pt idx="3">
                  <c:v>5.67</c:v>
                </c:pt>
                <c:pt idx="4">
                  <c:v>#N/A</c:v>
                </c:pt>
                <c:pt idx="5">
                  <c:v>3.57</c:v>
                </c:pt>
                <c:pt idx="6">
                  <c:v>#N/A</c:v>
                </c:pt>
                <c:pt idx="7">
                  <c:v>3.29</c:v>
                </c:pt>
                <c:pt idx="8">
                  <c:v>#N/A</c:v>
                </c:pt>
                <c:pt idx="9">
                  <c:v>5.01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5.65</c:v>
                </c:pt>
                <c:pt idx="2">
                  <c:v>#N/A</c:v>
                </c:pt>
                <c:pt idx="3">
                  <c:v>6.91</c:v>
                </c:pt>
                <c:pt idx="4">
                  <c:v>#N/A</c:v>
                </c:pt>
                <c:pt idx="5">
                  <c:v>5.87</c:v>
                </c:pt>
                <c:pt idx="6">
                  <c:v>#N/A</c:v>
                </c:pt>
                <c:pt idx="7">
                  <c:v>6.49</c:v>
                </c:pt>
                <c:pt idx="8">
                  <c:v>#N/A</c:v>
                </c:pt>
                <c:pt idx="9">
                  <c:v>6.22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49536"/>
        <c:axId val="91651072"/>
      </c:barChart>
      <c:catAx>
        <c:axId val="916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51072"/>
        <c:crosses val="autoZero"/>
        <c:auto val="1"/>
        <c:lblAlgn val="ctr"/>
        <c:lblOffset val="100"/>
        <c:tickLblSkip val="1"/>
        <c:tickMarkSkip val="1"/>
        <c:noMultiLvlLbl val="0"/>
      </c:catAx>
      <c:valAx>
        <c:axId val="9165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778</c:v>
                </c:pt>
                <c:pt idx="5">
                  <c:v>803</c:v>
                </c:pt>
                <c:pt idx="8">
                  <c:v>833</c:v>
                </c:pt>
                <c:pt idx="11">
                  <c:v>864</c:v>
                </c:pt>
                <c:pt idx="14">
                  <c:v>913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87</c:v>
                </c:pt>
                <c:pt idx="3">
                  <c:v>53</c:v>
                </c:pt>
                <c:pt idx="6">
                  <c:v>59</c:v>
                </c:pt>
                <c:pt idx="9">
                  <c:v>56</c:v>
                </c:pt>
                <c:pt idx="12">
                  <c:v>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c:v>
                </c:pt>
                <c:pt idx="3">
                  <c:v>179</c:v>
                </c:pt>
                <c:pt idx="6">
                  <c:v>163</c:v>
                </c:pt>
                <c:pt idx="9">
                  <c:v>166</c:v>
                </c:pt>
                <c:pt idx="12">
                  <c:v>164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1018</c:v>
                </c:pt>
                <c:pt idx="3">
                  <c:v>1029</c:v>
                </c:pt>
                <c:pt idx="6">
                  <c:v>1013</c:v>
                </c:pt>
                <c:pt idx="9">
                  <c:v>1054</c:v>
                </c:pt>
                <c:pt idx="12">
                  <c:v>1050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813248"/>
        <c:axId val="16183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503</c:v>
                </c:pt>
                <c:pt idx="2">
                  <c:v>#N/A</c:v>
                </c:pt>
                <c:pt idx="3">
                  <c:v>#N/A</c:v>
                </c:pt>
                <c:pt idx="4">
                  <c:v>458</c:v>
                </c:pt>
                <c:pt idx="5">
                  <c:v>#N/A</c:v>
                </c:pt>
                <c:pt idx="6">
                  <c:v>#N/A</c:v>
                </c:pt>
                <c:pt idx="7">
                  <c:v>402</c:v>
                </c:pt>
                <c:pt idx="8">
                  <c:v>#N/A</c:v>
                </c:pt>
                <c:pt idx="9">
                  <c:v>#N/A</c:v>
                </c:pt>
                <c:pt idx="10">
                  <c:v>412</c:v>
                </c:pt>
                <c:pt idx="11">
                  <c:v>#N/A</c:v>
                </c:pt>
                <c:pt idx="12">
                  <c:v>#N/A</c:v>
                </c:pt>
                <c:pt idx="13">
                  <c:v>360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813248"/>
        <c:axId val="161839744"/>
      </c:lineChart>
      <c:catAx>
        <c:axId val="161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39744"/>
        <c:crosses val="autoZero"/>
        <c:auto val="1"/>
        <c:lblAlgn val="ctr"/>
        <c:lblOffset val="100"/>
        <c:tickLblSkip val="1"/>
        <c:tickMarkSkip val="1"/>
        <c:noMultiLvlLbl val="0"/>
      </c:catAx>
      <c:valAx>
        <c:axId val="1618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10075</c:v>
                </c:pt>
                <c:pt idx="5">
                  <c:v>10233</c:v>
                </c:pt>
                <c:pt idx="8">
                  <c:v>10740</c:v>
                </c:pt>
                <c:pt idx="11">
                  <c:v>10733</c:v>
                </c:pt>
                <c:pt idx="14">
                  <c:v>10475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146</c:v>
                </c:pt>
                <c:pt idx="5">
                  <c:v>48</c:v>
                </c:pt>
                <c:pt idx="8">
                  <c:v>60</c:v>
                </c:pt>
                <c:pt idx="11">
                  <c:v>90</c:v>
                </c:pt>
                <c:pt idx="14">
                  <c:v>110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3133</c:v>
                </c:pt>
                <c:pt idx="5">
                  <c:v>3309</c:v>
                </c:pt>
                <c:pt idx="8">
                  <c:v>3477</c:v>
                </c:pt>
                <c:pt idx="11">
                  <c:v>3354</c:v>
                </c:pt>
                <c:pt idx="14">
                  <c:v>3551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2430</c:v>
                </c:pt>
                <c:pt idx="3">
                  <c:v>2342</c:v>
                </c:pt>
                <c:pt idx="6">
                  <c:v>2198</c:v>
                </c:pt>
                <c:pt idx="9">
                  <c:v>2022</c:v>
                </c:pt>
                <c:pt idx="12">
                  <c:v>1950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335</c:v>
                </c:pt>
                <c:pt idx="3">
                  <c:v>293</c:v>
                </c:pt>
                <c:pt idx="6">
                  <c:v>231</c:v>
                </c:pt>
                <c:pt idx="9">
                  <c:v>177</c:v>
                </c:pt>
                <c:pt idx="12">
                  <c:v>131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1492</c:v>
                </c:pt>
                <c:pt idx="3">
                  <c:v>1374</c:v>
                </c:pt>
                <c:pt idx="6">
                  <c:v>1225</c:v>
                </c:pt>
                <c:pt idx="9">
                  <c:v>1045</c:v>
                </c:pt>
                <c:pt idx="12">
                  <c:v>941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851</c:v>
                </c:pt>
                <c:pt idx="9">
                  <c:v>24</c:v>
                </c:pt>
                <c:pt idx="12">
                  <c:v>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11807</c:v>
                </c:pt>
                <c:pt idx="3">
                  <c:v>11924</c:v>
                </c:pt>
                <c:pt idx="6">
                  <c:v>12216</c:v>
                </c:pt>
                <c:pt idx="9">
                  <c:v>12884</c:v>
                </c:pt>
                <c:pt idx="12">
                  <c:v>12536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109312"/>
        <c:axId val="16212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2711</c:v>
                </c:pt>
                <c:pt idx="2">
                  <c:v>#N/A</c:v>
                </c:pt>
                <c:pt idx="3">
                  <c:v>#N/A</c:v>
                </c:pt>
                <c:pt idx="4">
                  <c:v>2343</c:v>
                </c:pt>
                <c:pt idx="5">
                  <c:v>#N/A</c:v>
                </c:pt>
                <c:pt idx="6">
                  <c:v>#N/A</c:v>
                </c:pt>
                <c:pt idx="7">
                  <c:v>2446</c:v>
                </c:pt>
                <c:pt idx="8">
                  <c:v>#N/A</c:v>
                </c:pt>
                <c:pt idx="9">
                  <c:v>#N/A</c:v>
                </c:pt>
                <c:pt idx="10">
                  <c:v>1974</c:v>
                </c:pt>
                <c:pt idx="11">
                  <c:v>#N/A</c:v>
                </c:pt>
                <c:pt idx="12">
                  <c:v>#N/A</c:v>
                </c:pt>
                <c:pt idx="13">
                  <c:v>1445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109312"/>
        <c:axId val="162120448"/>
      </c:lineChart>
      <c:catAx>
        <c:axId val="1621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20448"/>
        <c:crosses val="autoZero"/>
        <c:auto val="1"/>
        <c:lblAlgn val="ctr"/>
        <c:lblOffset val="100"/>
        <c:tickLblSkip val="1"/>
        <c:tickMarkSkip val="1"/>
        <c:noMultiLvlLbl val="0"/>
      </c:catAx>
      <c:valAx>
        <c:axId val="16212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{12BAF626-0196-4748-971D-4B985CEE6F2E}</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86CA-4B1F-AAD6-A48CDDB6D56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{596E4E4D-DDBA-435B-8BFE-D1CEFB007F25}</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86CA-4B1F-AAD6-A48CDDB6D56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{B89D7546-4F8E-4C8D-8798-C29B6527B55A}</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86CA-4B1F-AAD6-A48CDDB6D562}"/>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{D72831B7-8790-4043-B147-4F6BCEF34316}</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86CA-4B1F-AAD6-A48CDDB6D56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{45344BA9-A75B-4E16-9280-4834CC983B97}</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86CA-4B1F-AAD6-A48CDDB6D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58.1</c:v>
                </c:pt>
              </c:numCache>
            </c:numRef>
          </c:xVal>
          <c:yVal>
            <c:numRef>
              <c:f>'公会計指標分析・財政指標組合せ分析表 '!$K$51:$O$51</c:f>
              <c:numCache>
                <c:formatCode>#,##0.0;"▲ "#,##0.0</c:formatCode>
                <c:ptCount val="5"/>
                <c:pt idx="3">
                  <c:v>34.9</c:v>
                </c:pt>
              </c:numCache>
            </c:numRef>
          </c:yVal>
          <c:smooth val="0"/>
          <c:extLst>
            <c:ext xmlns:c16="http://schemas.microsoft.com/office/drawing/2014/chart" uri="{C3380CC4-5D6E-409C-BE32-E72D297353CC}">
              <c16:uniqueId val="{00000005-86CA-4B1F-AAD6-A48CDDB6D562}"/>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{3BF28177-B965-4B67-9673-B8A8870557C1}</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86CA-4B1F-AAD6-A48CDDB6D56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{C0E66B0C-61D5-4C94-8C3E-F3952AAED8E9}</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86CA-4B1F-AAD6-A48CDDB6D56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{982E0B39-1313-41DA-88D0-504A73D1EA4D}</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86CA-4B1F-AAD6-A48CDDB6D562}"/>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{F62EF2CC-38E8-4C85-9F9C-7C607BD006F9}</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86CA-4B1F-AAD6-A48CDDB6D56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{2B177E9B-C71B-4C3F-AA17-7845E98D99B5}</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86CA-4B1F-AAD6-A48CDDB6D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20.2</c:v>
                </c:pt>
              </c:numCache>
            </c:numRef>
          </c:yVal>
          <c:smooth val="0"/>
          <c:extLst>
            <c:ext xmlns:c16="http://schemas.microsoft.com/office/drawing/2014/chart" uri="{C3380CC4-5D6E-409C-BE32-E72D297353CC}">
              <c16:uniqueId val="{0000000B-86CA-4B1F-AAD6-A48CDDB6D562}"/>
            </c:ext>
          </c:extLst>
        </c:ser>
        <c:dLbls>
          <c:showLegendKey val="0"/>
          <c:showVal val="0"/>
          <c:showCatName val="0"/>
          <c:showSerName val="0"/>
          <c:showPercent val="0"/>
          <c:showBubbleSize val="0"/>
        </c:dLbls>
        <c:axId val="72915968"/>
        <c:axId val="73147520"/>
      </c:scatterChart>
      <c:valAx>
        <c:axId val="72915968"/>
        <c:scaling>
          <c:orientation val="minMax"/>
          <c:max val="58.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7520"/>
        <c:crosses val="autoZero"/>
        <c:crossBetween val="midCat"/>
      </c:valAx>
      <c:valAx>
        <c:axId val="73147520"/>
        <c:scaling>
          <c:orientation val="minMax"/>
          <c:max val="3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{79F93A8E-BDF2-4F86-B8AB-DBFC28A17A06}</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036B-4A3F-A7B7-3D7AC8A6606A}"/>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{ECE5B73F-716F-41DE-A3D4-710B22FD15A4}</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036B-4A3F-A7B7-3D7AC8A6606A}"/>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{5C9EFB3A-EBEB-4B00-8A5F-430272F6BBE5}</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036B-4A3F-A7B7-3D7AC8A6606A}"/>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{FB28A549-81B9-4A90-9CDB-587E9275CB0C}</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036B-4A3F-A7B7-3D7AC8A6606A}"/>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{877E7A5A-5B6D-4142-B1F5-E27864951E5F}</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036B-4A3F-A7B7-3D7AC8A66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9.1999999999999993</c:v>
                </c:pt>
                <c:pt idx="1">
                  <c:v>8.4</c:v>
                </c:pt>
                <c:pt idx="2">
                  <c:v>7.9</c:v>
                </c:pt>
                <c:pt idx="3">
                  <c:v>7.4</c:v>
                </c:pt>
                <c:pt idx="4">
                  <c:v>6.9</c:v>
                </c:pt>
              </c:numCache>
            </c:numRef>
          </c:xVal>
          <c:yVal>
            <c:numRef>
              <c:f>'公会計指標分析・財政指標組合せ分析表 '!$K$73:$O$73</c:f>
              <c:numCache>
                <c:formatCode>#,##0.0;"▲ "#,##0.0</c:formatCode>
                <c:ptCount val="5"/>
                <c:pt idx="0">
                  <c:v>47.5</c:v>
                </c:pt>
                <c:pt idx="1">
                  <c:v>41</c:v>
                </c:pt>
                <c:pt idx="2">
                  <c:v>43.6</c:v>
                </c:pt>
                <c:pt idx="3">
                  <c:v>34.9</c:v>
                </c:pt>
                <c:pt idx="4">
                  <c:v>26</c:v>
                </c:pt>
              </c:numCache>
            </c:numRef>
          </c:yVal>
          <c:smooth val="0"/>
          <c:extLst>
            <c:ext xmlns:c16="http://schemas.microsoft.com/office/drawing/2014/chart" uri="{C3380CC4-5D6E-409C-BE32-E72D297353CC}">
              <c16:uniqueId val="{00000005-036B-4A3F-A7B7-3D7AC8A6606A}"/>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{BBC6F556-FD81-43C9-AA0D-B8BF4C825409}</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036B-4A3F-A7B7-3D7AC8A6606A}"/>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{EDFEF8FD-1FE4-461B-AC2D-B85A830C135B}</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036B-4A3F-A7B7-3D7AC8A6606A}"/>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{4D08D415-504F-4C87-8839-6BBB3C32544F}</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036B-4A3F-A7B7-3D7AC8A6606A}"/>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{4F9A18F5-DD4D-4603-AC71-2EC6E9E9F52E}</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036B-4A3F-A7B7-3D7AC8A6606A}"/>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{70A43DE0-9D2B-4938-BA77-544630665707}</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036B-4A3F-A7B7-3D7AC8A66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9.1999999999999993</c:v>
                </c:pt>
                <c:pt idx="1">
                  <c:v>8.5</c:v>
                </c:pt>
                <c:pt idx="2">
                  <c:v>7.7</c:v>
                </c:pt>
                <c:pt idx="3">
                  <c:v>7.1</c:v>
                </c:pt>
                <c:pt idx="4">
                  <c:v>6.6</c:v>
                </c:pt>
              </c:numCache>
            </c:numRef>
          </c:xVal>
          <c:yVal>
            <c:numRef>
              <c:f>'公会計指標分析・財政指標組合せ分析表 '!$K$77:$O$77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036B-4A3F-A7B7-3D7AC8A6606A}"/>
            </c:ext>
          </c:extLst>
        </c:ser>
        <c:dLbls>
          <c:showLegendKey val="0"/>
          <c:showVal val="0"/>
          <c:showCatName val="0"/>
          <c:showSerName val="0"/>
          <c:showPercent val="0"/>
          <c:showBubbleSize val="0"/>
        </c:dLbls>
        <c:axId val="72837760"/>
        <c:axId val="73212672"/>
      </c:scatterChart>
      <c:valAx>
        <c:axId val="72837760"/>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2672"/>
        <c:crosses val="autoZero"/>
        <c:crossBetween val="midCat"/>
      </c:valAx>
      <c:valAx>
        <c:axId val="73212672"/>
        <c:scaling>
          <c:orientation val="minMax"/>
          <c:max val="5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7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微減となり、基準財政需要額に算入される元利償還金相当額が増加したことにより比率が改善されたが、今後、臨時財政対策債や大型建設事業に充てた合併特例事業債の元金償還が開始になるほか、合併特例事業が引き続き執行されることなどから、増加が予想される。今後も新規発行の抑制に努めるとともに、発行に当たっては財政効果を十分に検討した上で有利な起債を選択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合併特例事業債等の大規模事業に係る起債の償還が完了したことにより、地方債の現在高が</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百万円減少したほか、公営企業債等繰入見込額の減少などにより将来負担額が減少となり、将来負担比率は改善した。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あり、公共施設の約</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年を経過し、施設の老朽化が進んでいる状況である。平成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年度に策定した公共施設等総合管理計画や今後策定していく個別施設計画等に基づき公共施設を巡る状況を把握し、将来を見据え適正に管理していく必要がある。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5503</xdr:rowOff>
    </xdr:from>
    <xdr:to>
      <xdr:col>3</xdr:col>
      <xdr:colOff>511175</xdr:colOff>
      <xdr:row>29</xdr:row>
      <xdr:rowOff>107103</xdr:rowOff>
    </xdr:to>
    <xdr:sp macro="" textlink="">
      <xdr:nvSpPr>
        <xdr:cNvPr id="77" name="円/楕円 76"/>
        <xdr:cNvSpPr/>
      </xdr:nvSpPr>
      <xdr:spPr>
        <a:xfrm>
          <a:off x="4000500" y="49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532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123630</xdr:rowOff>
    </xdr:from>
    <xdr:ext cx="405111" cy="259045"/>
    <xdr:sp macro="" textlink="">
      <xdr:nvSpPr>
        <xdr:cNvPr id="79" name="n_1mainValue有形固定資産減価償却率"/>
        <xdr:cNvSpPr txBox="1"/>
      </xdr:nvSpPr>
      <xdr:spPr>
        <a:xfrm>
          <a:off x="3836043" y="475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70" name="円/楕円 69"/>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163847</xdr:rowOff>
    </xdr:from>
    <xdr:ext cx="405111" cy="259045"/>
    <xdr:sp macro="" textlink="">
      <xdr:nvSpPr>
        <xdr:cNvPr id="71"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29227</xdr:rowOff>
    </xdr:from>
    <xdr:ext cx="405111" cy="259045"/>
    <xdr:sp macro="" textlink="">
      <xdr:nvSpPr>
        <xdr:cNvPr id="72" name="n_1mainValue【道路】&#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18161</xdr:rowOff>
    </xdr:from>
    <xdr:to>
      <xdr:col>14</xdr:col>
      <xdr:colOff>79375</xdr:colOff>
      <xdr:row>35</xdr:row>
      <xdr:rowOff>119761</xdr:rowOff>
    </xdr:to>
    <xdr:sp macro="" textlink="">
      <xdr:nvSpPr>
        <xdr:cNvPr id="109" name="円/楕円 108"/>
        <xdr:cNvSpPr/>
      </xdr:nvSpPr>
      <xdr:spPr>
        <a:xfrm>
          <a:off x="9588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136288</xdr:rowOff>
    </xdr:from>
    <xdr:ext cx="534377" cy="259045"/>
    <xdr:sp macro="" textlink="">
      <xdr:nvSpPr>
        <xdr:cNvPr id="111" name="n_1mainValue【道路】&#10;一人当たり延長"/>
        <xdr:cNvSpPr txBox="1"/>
      </xdr:nvSpPr>
      <xdr:spPr>
        <a:xfrm>
          <a:off x="9359410"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84455</xdr:rowOff>
    </xdr:from>
    <xdr:to>
      <xdr:col>5</xdr:col>
      <xdr:colOff>409575</xdr:colOff>
      <xdr:row>62</xdr:row>
      <xdr:rowOff>14605</xdr:rowOff>
    </xdr:to>
    <xdr:sp macro="" textlink="">
      <xdr:nvSpPr>
        <xdr:cNvPr id="148" name="円/楕円 147"/>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9"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5732</xdr:rowOff>
    </xdr:from>
    <xdr:ext cx="405111" cy="259045"/>
    <xdr:sp macro="" textlink="">
      <xdr:nvSpPr>
        <xdr:cNvPr id="150" name="n_1mainValue【橋りょう・トンネル】&#10;有形固定資産減価償却率"/>
        <xdr:cNvSpPr txBox="1"/>
      </xdr:nvSpPr>
      <xdr:spPr>
        <a:xfrm>
          <a:off x="3582043"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19723</xdr:rowOff>
    </xdr:from>
    <xdr:to>
      <xdr:col>14</xdr:col>
      <xdr:colOff>79375</xdr:colOff>
      <xdr:row>60</xdr:row>
      <xdr:rowOff>121323</xdr:rowOff>
    </xdr:to>
    <xdr:sp macro="" textlink="">
      <xdr:nvSpPr>
        <xdr:cNvPr id="187" name="円/楕円 186"/>
        <xdr:cNvSpPr/>
      </xdr:nvSpPr>
      <xdr:spPr>
        <a:xfrm>
          <a:off x="9588500" y="103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137850</xdr:rowOff>
    </xdr:from>
    <xdr:ext cx="599010" cy="259045"/>
    <xdr:sp macro="" textlink="">
      <xdr:nvSpPr>
        <xdr:cNvPr id="189" name="n_1mainValue【橋りょう・トンネル】&#10;一人当たり有形固定資産（償却資産）額"/>
        <xdr:cNvSpPr txBox="1"/>
      </xdr:nvSpPr>
      <xdr:spPr>
        <a:xfrm>
          <a:off x="9327094" y="100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23876</xdr:rowOff>
    </xdr:from>
    <xdr:to>
      <xdr:col>5</xdr:col>
      <xdr:colOff>409575</xdr:colOff>
      <xdr:row>79</xdr:row>
      <xdr:rowOff>125476</xdr:rowOff>
    </xdr:to>
    <xdr:sp macro="" textlink="">
      <xdr:nvSpPr>
        <xdr:cNvPr id="225" name="円/楕円 224"/>
        <xdr:cNvSpPr/>
      </xdr:nvSpPr>
      <xdr:spPr>
        <a:xfrm>
          <a:off x="3746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6"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142003</xdr:rowOff>
    </xdr:from>
    <xdr:ext cx="405111" cy="259045"/>
    <xdr:sp macro="" textlink="">
      <xdr:nvSpPr>
        <xdr:cNvPr id="227" name="n_1mainValue【公営住宅】&#10;有形固定資産減価償却率"/>
        <xdr:cNvSpPr txBox="1"/>
      </xdr:nvSpPr>
      <xdr:spPr>
        <a:xfrm>
          <a:off x="3582043"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80011</xdr:rowOff>
    </xdr:from>
    <xdr:to>
      <xdr:col>14</xdr:col>
      <xdr:colOff>79375</xdr:colOff>
      <xdr:row>86</xdr:row>
      <xdr:rowOff>10161</xdr:rowOff>
    </xdr:to>
    <xdr:sp macro="" textlink="">
      <xdr:nvSpPr>
        <xdr:cNvPr id="264" name="円/楕円 263"/>
        <xdr:cNvSpPr/>
      </xdr:nvSpPr>
      <xdr:spPr>
        <a:xfrm>
          <a:off x="95885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1288</xdr:rowOff>
    </xdr:from>
    <xdr:ext cx="469744" cy="259045"/>
    <xdr:sp macro="" textlink="">
      <xdr:nvSpPr>
        <xdr:cNvPr id="266" name="n_1mainValue【公営住宅】&#10;一人当たり面積"/>
        <xdr:cNvSpPr txBox="1"/>
      </xdr:nvSpPr>
      <xdr:spPr>
        <a:xfrm>
          <a:off x="9391727" y="147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28575</xdr:rowOff>
    </xdr:from>
    <xdr:to>
      <xdr:col>23</xdr:col>
      <xdr:colOff>516889</xdr:colOff>
      <xdr:row>41</xdr:row>
      <xdr:rowOff>64770</xdr:rowOff>
    </xdr:to>
    <xdr:cxnSp macro="">
      <xdr:nvCxnSpPr>
        <xdr:cNvPr id="303" name="直線コネクタ 302"/>
        <xdr:cNvCxnSpPr/>
      </xdr:nvCxnSpPr>
      <xdr:spPr>
        <a:xfrm flipV="1">
          <a:off x="16318864" y="602932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68597</xdr:rowOff>
    </xdr:from>
    <xdr:ext cx="405111" cy="259045"/>
    <xdr:sp macro="" textlink="">
      <xdr:nvSpPr>
        <xdr:cNvPr id="304" name="【認定こども園・幼稚園・保育所】&#10;有形固定資産減価償却率最小値テキスト"/>
        <xdr:cNvSpPr txBox="1"/>
      </xdr:nvSpPr>
      <xdr:spPr>
        <a:xfrm>
          <a:off x="16408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41</xdr:row>
      <xdr:rowOff>64770</xdr:rowOff>
    </xdr:from>
    <xdr:to>
      <xdr:col>23</xdr:col>
      <xdr:colOff>606425</xdr:colOff>
      <xdr:row>41</xdr:row>
      <xdr:rowOff>64770</xdr:rowOff>
    </xdr:to>
    <xdr:cxnSp macro="">
      <xdr:nvCxnSpPr>
        <xdr:cNvPr id="305" name="直線コネクタ 304"/>
        <xdr:cNvCxnSpPr/>
      </xdr:nvCxnSpPr>
      <xdr:spPr>
        <a:xfrm>
          <a:off x="16230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146702</xdr:rowOff>
    </xdr:from>
    <xdr:ext cx="405111" cy="259045"/>
    <xdr:sp macro="" textlink="">
      <xdr:nvSpPr>
        <xdr:cNvPr id="306" name="【認定こども園・幼稚園・保育所】&#10;有形固定資産減価償却率最大値テキスト"/>
        <xdr:cNvSpPr txBox="1"/>
      </xdr:nvSpPr>
      <xdr:spPr>
        <a:xfrm>
          <a:off x="164084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35</xdr:row>
      <xdr:rowOff>28575</xdr:rowOff>
    </xdr:from>
    <xdr:to>
      <xdr:col>23</xdr:col>
      <xdr:colOff>606425</xdr:colOff>
      <xdr:row>35</xdr:row>
      <xdr:rowOff>28575</xdr:rowOff>
    </xdr:to>
    <xdr:cxnSp macro="">
      <xdr:nvCxnSpPr>
        <xdr:cNvPr id="307" name="直線コネクタ 306"/>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08" name="【認定こども園・幼稚園・保育所】&#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09" name="フローチャート : 判断 30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310" name="フローチャート : 判断 309"/>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95885</xdr:rowOff>
    </xdr:from>
    <xdr:to>
      <xdr:col>22</xdr:col>
      <xdr:colOff>415925</xdr:colOff>
      <xdr:row>35</xdr:row>
      <xdr:rowOff>26035</xdr:rowOff>
    </xdr:to>
    <xdr:sp macro="" textlink="">
      <xdr:nvSpPr>
        <xdr:cNvPr id="316" name="円/楕円 315"/>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100982</xdr:rowOff>
    </xdr:from>
    <xdr:ext cx="405111" cy="259045"/>
    <xdr:sp macro="" textlink="">
      <xdr:nvSpPr>
        <xdr:cNvPr id="317" name="n_1aveValue【認定こども園・幼稚園・保育所】&#10;有形固定資産減価償却率"/>
        <xdr:cNvSpPr txBox="1"/>
      </xdr:nvSpPr>
      <xdr:spPr>
        <a:xfrm>
          <a:off x="15266043"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42562</xdr:rowOff>
    </xdr:from>
    <xdr:ext cx="405111" cy="259045"/>
    <xdr:sp macro="" textlink="">
      <xdr:nvSpPr>
        <xdr:cNvPr id="318" name="n_1mainValue【認定こども園・幼稚園・保育所】&#10;有形固定資産減価償却率"/>
        <xdr:cNvSpPr txBox="1"/>
      </xdr:nvSpPr>
      <xdr:spPr>
        <a:xfrm>
          <a:off x="15266043"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2" name="直線コネクタ 341"/>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3"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4" name="直線コネクタ 343"/>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5"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6" name="直線コネクタ 34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7"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8" name="フローチャート : 判断 347"/>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9" name="フローチャート : 判断 348"/>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21590</xdr:rowOff>
    </xdr:from>
    <xdr:to>
      <xdr:col>31</xdr:col>
      <xdr:colOff>85725</xdr:colOff>
      <xdr:row>40</xdr:row>
      <xdr:rowOff>123190</xdr:rowOff>
    </xdr:to>
    <xdr:sp macro="" textlink="">
      <xdr:nvSpPr>
        <xdr:cNvPr id="355" name="円/楕円 354"/>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6"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114317</xdr:rowOff>
    </xdr:from>
    <xdr:ext cx="469744" cy="259045"/>
    <xdr:sp macro="" textlink="">
      <xdr:nvSpPr>
        <xdr:cNvPr id="357" name="n_1mainValue【認定こども園・幼稚園・保育所】&#10;一人当たり面積"/>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76" name="テキスト ボックス 37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29718</xdr:rowOff>
    </xdr:from>
    <xdr:to>
      <xdr:col>23</xdr:col>
      <xdr:colOff>516889</xdr:colOff>
      <xdr:row>63</xdr:row>
      <xdr:rowOff>102870</xdr:rowOff>
    </xdr:to>
    <xdr:cxnSp macro="">
      <xdr:nvCxnSpPr>
        <xdr:cNvPr id="380" name="直線コネクタ 379"/>
        <xdr:cNvCxnSpPr/>
      </xdr:nvCxnSpPr>
      <xdr:spPr>
        <a:xfrm flipV="1">
          <a:off x="16318864" y="980236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81"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82" name="直線コネクタ 381"/>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147845</xdr:rowOff>
    </xdr:from>
    <xdr:ext cx="405111" cy="259045"/>
    <xdr:sp macro="" textlink="">
      <xdr:nvSpPr>
        <xdr:cNvPr id="383" name="【学校施設】&#10;有形固定資産減価償却率最大値テキスト"/>
        <xdr:cNvSpPr txBox="1"/>
      </xdr:nvSpPr>
      <xdr:spPr>
        <a:xfrm>
          <a:off x="16408400" y="95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57</xdr:row>
      <xdr:rowOff>29718</xdr:rowOff>
    </xdr:from>
    <xdr:to>
      <xdr:col>23</xdr:col>
      <xdr:colOff>606425</xdr:colOff>
      <xdr:row>57</xdr:row>
      <xdr:rowOff>29718</xdr:rowOff>
    </xdr:to>
    <xdr:cxnSp macro="">
      <xdr:nvCxnSpPr>
        <xdr:cNvPr id="384" name="直線コネクタ 383"/>
        <xdr:cNvCxnSpPr/>
      </xdr:nvCxnSpPr>
      <xdr:spPr>
        <a:xfrm>
          <a:off x="16230600" y="980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3065</xdr:rowOff>
    </xdr:from>
    <xdr:ext cx="405111" cy="259045"/>
    <xdr:sp macro="" textlink="">
      <xdr:nvSpPr>
        <xdr:cNvPr id="385" name="【学校施設】&#10;有形固定資産減価償却率平均値テキスト"/>
        <xdr:cNvSpPr txBox="1"/>
      </xdr:nvSpPr>
      <xdr:spPr>
        <a:xfrm>
          <a:off x="164084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24638</xdr:rowOff>
    </xdr:from>
    <xdr:to>
      <xdr:col>23</xdr:col>
      <xdr:colOff>568325</xdr:colOff>
      <xdr:row>60</xdr:row>
      <xdr:rowOff>126238</xdr:rowOff>
    </xdr:to>
    <xdr:sp macro="" textlink="">
      <xdr:nvSpPr>
        <xdr:cNvPr id="386" name="フローチャート : 判断 385"/>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87" name="フローチャート : 判断 386"/>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100076</xdr:rowOff>
    </xdr:from>
    <xdr:to>
      <xdr:col>22</xdr:col>
      <xdr:colOff>415925</xdr:colOff>
      <xdr:row>64</xdr:row>
      <xdr:rowOff>30226</xdr:rowOff>
    </xdr:to>
    <xdr:sp macro="" textlink="">
      <xdr:nvSpPr>
        <xdr:cNvPr id="393" name="円/楕円 392"/>
        <xdr:cNvSpPr/>
      </xdr:nvSpPr>
      <xdr:spPr>
        <a:xfrm>
          <a:off x="15430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117619</xdr:rowOff>
    </xdr:from>
    <xdr:ext cx="405111" cy="259045"/>
    <xdr:sp macro="" textlink="">
      <xdr:nvSpPr>
        <xdr:cNvPr id="394" name="n_1aveValue【学校施設】&#10;有形固定資産減価償却率"/>
        <xdr:cNvSpPr txBox="1"/>
      </xdr:nvSpPr>
      <xdr:spPr>
        <a:xfrm>
          <a:off x="15266043"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21353</xdr:rowOff>
    </xdr:from>
    <xdr:ext cx="405111" cy="259045"/>
    <xdr:sp macro="" textlink="">
      <xdr:nvSpPr>
        <xdr:cNvPr id="395" name="n_1mainValue【学校施設】&#10;有形固定資産減価償却率"/>
        <xdr:cNvSpPr txBox="1"/>
      </xdr:nvSpPr>
      <xdr:spPr>
        <a:xfrm>
          <a:off x="15266043"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0" name="直線コネクタ 419"/>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1"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2" name="直線コネクタ 421"/>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3"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4" name="直線コネクタ 42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5"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6" name="フローチャート : 判断 425"/>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7" name="フローチャート : 判断 426"/>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160020</xdr:rowOff>
    </xdr:from>
    <xdr:to>
      <xdr:col>31</xdr:col>
      <xdr:colOff>85725</xdr:colOff>
      <xdr:row>59</xdr:row>
      <xdr:rowOff>90170</xdr:rowOff>
    </xdr:to>
    <xdr:sp macro="" textlink="">
      <xdr:nvSpPr>
        <xdr:cNvPr id="433" name="円/楕円 432"/>
        <xdr:cNvSpPr/>
      </xdr:nvSpPr>
      <xdr:spPr>
        <a:xfrm>
          <a:off x="21272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4"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106697</xdr:rowOff>
    </xdr:from>
    <xdr:ext cx="469744" cy="259045"/>
    <xdr:sp macro="" textlink="">
      <xdr:nvSpPr>
        <xdr:cNvPr id="435" name="n_1mainValue【学校施設】&#10;一人当たり面積"/>
        <xdr:cNvSpPr txBox="1"/>
      </xdr:nvSpPr>
      <xdr:spPr>
        <a:xfrm>
          <a:off x="2107572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7" name="正方形/長方形 4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類似団体と比較して比率が高くなっている施設は道路、保育所、公営住宅である。　保育所については３園中の２園が減価償却率</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％を超え、都度更新・修繕を行っている状況であり、公営住宅については、施設の約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％が耐用年数を経過しているが、平成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年度に町営住宅長寿命化計画を策定し大規模修繕を行っており、今後も計画的な修繕を行っていく。</a:t>
          </a:r>
          <a:endParaRPr lang="ja-JP" altLang="ja-JP" sz="1400">
            <a:effectLst/>
          </a:endParaRPr>
        </a:p>
        <a:p>
          <a:r>
            <a:rPr kumimoji="1" lang="ja-JP" altLang="ja-JP" sz="1100">
              <a:solidFill>
                <a:schemeClr val="dk1"/>
              </a:solidFill>
              <a:effectLst/>
              <a:latin typeface="+mn-lt"/>
              <a:ea typeface="+mn-ea"/>
              <a:cs typeface="+mn-cs"/>
            </a:rPr>
            <a:t>類似団体と比較して比率が低くなっている施設は、橋りょう、学校施設である。　学校施設については、中学校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校については経過年数が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年未満であることと、小学校の体育施設の改修を行っていることから比率が低くなっているが、学校施設全体でみると約</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％が経過年数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年を超えており、今後老朽化対策が必要となることや町の規模からすると保有数が多いとみられる学校の統廃合などの経費が発生することが予測される。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103777</xdr:rowOff>
    </xdr:from>
    <xdr:to>
      <xdr:col>5</xdr:col>
      <xdr:colOff>409575</xdr:colOff>
      <xdr:row>39</xdr:row>
      <xdr:rowOff>33927</xdr:rowOff>
    </xdr:to>
    <xdr:sp macro="" textlink="">
      <xdr:nvSpPr>
        <xdr:cNvPr id="73" name="円/楕円 72"/>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50454</xdr:rowOff>
    </xdr:from>
    <xdr:ext cx="405111" cy="259045"/>
    <xdr:sp macro="" textlink="">
      <xdr:nvSpPr>
        <xdr:cNvPr id="74" name="n_1mainValue【図書館】&#10;有形固定資産減価償却率"/>
        <xdr:cNvSpPr txBox="1"/>
      </xdr:nvSpPr>
      <xdr:spPr>
        <a:xfrm>
          <a:off x="3582043"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3" name="正方形/長方形 8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4" name="正方形/長方形 8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5" name="正方形/長方形 8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6" name="正方形/長方形 8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7" name="正方形/長方形 8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8" name="正方形/長方形 8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9" name="正方形/長方形 8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90" name="正方形/長方形 8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1" name="テキスト ボックス 9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2" name="直線コネクタ 9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93" name="テキスト ボックス 9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4" name="直線コネクタ 9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5" name="テキスト ボックス 9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6" name="直線コネクタ 9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7" name="テキスト ボックス 9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8" name="直線コネクタ 9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9" name="テキスト ボックス 9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00" name="直線コネクタ 9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01" name="テキスト ボックス 10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02" name="直線コネクタ 10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03" name="テキスト ボックス 10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4" name="直線コネクタ 10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5" name="テキスト ボックス 10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07" name="直線コネクタ 10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0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09" name="直線コネクタ 10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1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11" name="直線コネクタ 11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1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13" name="フローチャート : 判断 11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14" name="フローチャート : 判断 11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1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6" name="テキスト ボックス 11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7" name="テキスト ボックス 11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8" name="テキスト ボックス 11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9" name="テキスト ボックス 11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20" name="テキスト ボックス 11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121" name="円/楕円 12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44467</xdr:rowOff>
    </xdr:from>
    <xdr:ext cx="405111" cy="259045"/>
    <xdr:sp macro="" textlink="">
      <xdr:nvSpPr>
        <xdr:cNvPr id="122" name="n_1mainValue【体育館・プー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1" name="テキスト ボックス 13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2" name="直線コネクタ 13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33" name="直線コネクタ 13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34" name="テキスト ボックス 13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35" name="直線コネクタ 13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36" name="テキスト ボックス 13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37" name="直線コネクタ 13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38" name="テキスト ボックス 13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39" name="直線コネクタ 13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40" name="テキスト ボックス 13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41" name="直線コネクタ 14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42" name="テキスト ボックス 14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43" name="直線コネクタ 14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44" name="テキスト ボックス 14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5" name="直線コネクタ 14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6" name="テキスト ボックス 14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48" name="直線コネクタ 14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4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50" name="直線コネクタ 14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5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52" name="直線コネクタ 15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5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54" name="フローチャート : 判断 15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55" name="フローチャート : 判断 15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56"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57" name="テキスト ボックス 15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8" name="テキスト ボックス 15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9" name="テキスト ボックス 15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60" name="テキスト ボックス 15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61" name="テキスト ボックス 16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140244</xdr:rowOff>
    </xdr:from>
    <xdr:to>
      <xdr:col>14</xdr:col>
      <xdr:colOff>79375</xdr:colOff>
      <xdr:row>62</xdr:row>
      <xdr:rowOff>70394</xdr:rowOff>
    </xdr:to>
    <xdr:sp macro="" textlink="">
      <xdr:nvSpPr>
        <xdr:cNvPr id="162" name="円/楕円 161"/>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61521</xdr:rowOff>
    </xdr:from>
    <xdr:ext cx="469744" cy="259045"/>
    <xdr:sp macro="" textlink="">
      <xdr:nvSpPr>
        <xdr:cNvPr id="163" name="n_1mainValue【体育館・プール】&#10;一人当たり面積"/>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74" name="テキスト ボックス 17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75" name="直線コネクタ 1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76" name="テキスト ボックス 17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77" name="直線コネクタ 1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78" name="テキスト ボックス 1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79" name="直線コネクタ 1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80" name="テキスト ボックス 1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81" name="直線コネクタ 1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82" name="テキスト ボックス 1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4" name="テキスト ボックス 18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186" name="直線コネクタ 185"/>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187"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188" name="直線コネクタ 187"/>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189"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190" name="直線コネクタ 189"/>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191"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192" name="フローチャート : 判断 1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193" name="フローチャート : 判断 192"/>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194"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12446</xdr:rowOff>
    </xdr:from>
    <xdr:to>
      <xdr:col>5</xdr:col>
      <xdr:colOff>409575</xdr:colOff>
      <xdr:row>79</xdr:row>
      <xdr:rowOff>114046</xdr:rowOff>
    </xdr:to>
    <xdr:sp macro="" textlink="">
      <xdr:nvSpPr>
        <xdr:cNvPr id="200" name="円/楕円 199"/>
        <xdr:cNvSpPr/>
      </xdr:nvSpPr>
      <xdr:spPr>
        <a:xfrm>
          <a:off x="3746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130573</xdr:rowOff>
    </xdr:from>
    <xdr:ext cx="405111" cy="259045"/>
    <xdr:sp macro="" textlink="">
      <xdr:nvSpPr>
        <xdr:cNvPr id="201" name="n_1mainValue【福祉施設】&#10;有形固定資産減価償却率"/>
        <xdr:cNvSpPr txBox="1"/>
      </xdr:nvSpPr>
      <xdr:spPr>
        <a:xfrm>
          <a:off x="3582043"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0" name="テキスト ボックス 2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1" name="直線コネクタ 2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2" name="テキスト ボックス 2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3" name="直線コネクタ 2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4" name="テキスト ボックス 2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5" name="直線コネクタ 2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6" name="テキスト ボックス 2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7" name="直線コネクタ 2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8" name="テキスト ボックス 2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9" name="直線コネクタ 2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0" name="テキスト ボックス 2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34" name="直線コネクタ 233"/>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35"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36" name="直線コネクタ 235"/>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37"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38" name="直線コネクタ 237"/>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39"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40" name="フローチャート : 判断 23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41" name="フローチャート : 判断 240"/>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242"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31114</xdr:rowOff>
    </xdr:from>
    <xdr:to>
      <xdr:col>5</xdr:col>
      <xdr:colOff>409575</xdr:colOff>
      <xdr:row>103</xdr:row>
      <xdr:rowOff>132714</xdr:rowOff>
    </xdr:to>
    <xdr:sp macro="" textlink="">
      <xdr:nvSpPr>
        <xdr:cNvPr id="248" name="円/楕円 247"/>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149241</xdr:rowOff>
    </xdr:from>
    <xdr:ext cx="405111" cy="259045"/>
    <xdr:sp macro="" textlink="">
      <xdr:nvSpPr>
        <xdr:cNvPr id="249" name="n_1mainValue【市民会館】&#10;有形固定資産減価償却率"/>
        <xdr:cNvSpPr txBox="1"/>
      </xdr:nvSpPr>
      <xdr:spPr>
        <a:xfrm>
          <a:off x="3582043"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273" name="直線コネクタ 272"/>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274"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275" name="直線コネクタ 274"/>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276"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277" name="直線コネクタ 27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278"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279" name="フローチャート : 判断 278"/>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80" name="フローチャート : 判断 279"/>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281"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113030</xdr:rowOff>
    </xdr:from>
    <xdr:to>
      <xdr:col>14</xdr:col>
      <xdr:colOff>79375</xdr:colOff>
      <xdr:row>107</xdr:row>
      <xdr:rowOff>43180</xdr:rowOff>
    </xdr:to>
    <xdr:sp macro="" textlink="">
      <xdr:nvSpPr>
        <xdr:cNvPr id="287" name="円/楕円 286"/>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34307</xdr:rowOff>
    </xdr:from>
    <xdr:ext cx="469744" cy="259045"/>
    <xdr:sp macro="" textlink="">
      <xdr:nvSpPr>
        <xdr:cNvPr id="288" name="n_1mainValue【市民会館】&#10;一人当たり面積"/>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6" name="直線コネクタ 3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7" name="テキスト ボックス 3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8" name="直線コネクタ 3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9" name="テキスト ボックス 3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0" name="直線コネクタ 3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1" name="テキスト ボックス 3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2" name="直線コネクタ 3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3" name="テキスト ボックス 3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4" name="直線コネクタ 3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5" name="テキスト ボックス 3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6" name="直線コネクタ 3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7" name="テキスト ボックス 3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331" name="直線コネクタ 330"/>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332" name="【保健センター・保健所】&#10;有形固定資産減価償却率最小値テキスト"/>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333" name="直線コネクタ 332"/>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334" name="【保健センター・保健所】&#10;有形固定資産減価償却率最大値テキスト"/>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335" name="直線コネクタ 334"/>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336" name="【保健センター・保健所】&#10;有形固定資産減価償却率平均値テキスト"/>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337" name="フローチャート : 判断 336"/>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338" name="フローチャート : 判断 337"/>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339" name="n_1aveValue【保健センター・保健所】&#10;有形固定資産減価償却率"/>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0" name="テキスト ボックス 3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1" name="テキスト ボックス 3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2" name="テキスト ボックス 3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3" name="テキスト ボックス 3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4" name="テキスト ボックス 3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127181</xdr:rowOff>
    </xdr:from>
    <xdr:to>
      <xdr:col>22</xdr:col>
      <xdr:colOff>415925</xdr:colOff>
      <xdr:row>64</xdr:row>
      <xdr:rowOff>57331</xdr:rowOff>
    </xdr:to>
    <xdr:sp macro="" textlink="">
      <xdr:nvSpPr>
        <xdr:cNvPr id="345" name="円/楕円 344"/>
        <xdr:cNvSpPr/>
      </xdr:nvSpPr>
      <xdr:spPr>
        <a:xfrm>
          <a:off x="1543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48458</xdr:rowOff>
    </xdr:from>
    <xdr:ext cx="405111" cy="259045"/>
    <xdr:sp macro="" textlink="">
      <xdr:nvSpPr>
        <xdr:cNvPr id="346" name="n_1mainValue【保健センター・保健所】&#10;有形固定資産減価償却率"/>
        <xdr:cNvSpPr txBox="1"/>
      </xdr:nvSpPr>
      <xdr:spPr>
        <a:xfrm>
          <a:off x="15266043"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7" name="直線コネクタ 3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8" name="テキスト ボックス 3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9" name="直線コネクタ 3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0" name="テキスト ボックス 3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1" name="直線コネクタ 3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2" name="テキスト ボックス 3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3" name="直線コネクタ 3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4" name="テキスト ボックス 3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8" name="直線コネクタ 367"/>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9"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0" name="直線コネクタ 369"/>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1"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2" name="直線コネクタ 371"/>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3"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4" name="フローチャート : 判断 373"/>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5" name="フローチャート : 判断 374"/>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376"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84074</xdr:rowOff>
    </xdr:from>
    <xdr:to>
      <xdr:col>31</xdr:col>
      <xdr:colOff>85725</xdr:colOff>
      <xdr:row>62</xdr:row>
      <xdr:rowOff>14224</xdr:rowOff>
    </xdr:to>
    <xdr:sp macro="" textlink="">
      <xdr:nvSpPr>
        <xdr:cNvPr id="382" name="円/楕円 381"/>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30751</xdr:rowOff>
    </xdr:from>
    <xdr:ext cx="469744" cy="259045"/>
    <xdr:sp macro="" textlink="">
      <xdr:nvSpPr>
        <xdr:cNvPr id="383" name="n_1mainValue【保健センター・保健所】&#10;一人当たり面積"/>
        <xdr:cNvSpPr txBox="1"/>
      </xdr:nvSpPr>
      <xdr:spPr>
        <a:xfrm>
          <a:off x="21075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2" name="正方形/長方形 3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3" name="正方形/長方形 3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4" name="正方形/長方形 3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5" name="正方形/長方形 3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6" name="正方形/長方形 3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7" name="正方形/長方形 3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8" name="正方形/長方形 3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9" name="正方形/長方形 3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0" name="正方形/長方形 3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1" name="正方形/長方形 4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2" name="正方形/長方形 4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3" name="正方形/長方形 4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4" name="正方形/長方形 4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5" name="正方形/長方形 4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6" name="正方形/長方形 4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7" name="正方形/長方形 4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8" name="テキスト ボックス 4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9" name="直線コネクタ 4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0" name="テキスト ボックス 4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11" name="直線コネクタ 4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2" name="テキスト ボックス 4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3" name="直線コネクタ 4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4" name="テキスト ボックス 4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5" name="直線コネクタ 4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6" name="テキスト ボックス 4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7" name="直線コネクタ 4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8" name="テキスト ボックス 4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22" name="直線コネクタ 421"/>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23"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24" name="直線コネクタ 423"/>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25"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26" name="直線コネクタ 425"/>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27"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28" name="フローチャート : 判断 427"/>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29" name="フローチャート : 判断 428"/>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430"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57404</xdr:rowOff>
    </xdr:from>
    <xdr:to>
      <xdr:col>22</xdr:col>
      <xdr:colOff>415925</xdr:colOff>
      <xdr:row>102</xdr:row>
      <xdr:rowOff>159004</xdr:rowOff>
    </xdr:to>
    <xdr:sp macro="" textlink="">
      <xdr:nvSpPr>
        <xdr:cNvPr id="436" name="円/楕円 435"/>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4081</xdr:rowOff>
    </xdr:from>
    <xdr:ext cx="405111" cy="259045"/>
    <xdr:sp macro="" textlink="">
      <xdr:nvSpPr>
        <xdr:cNvPr id="437" name="n_1mainValue【庁舎】&#10;有形固定資産減価償却率"/>
        <xdr:cNvSpPr txBox="1"/>
      </xdr:nvSpPr>
      <xdr:spPr>
        <a:xfrm>
          <a:off x="15266043"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61" name="直線コネクタ 460"/>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62"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63" name="直線コネクタ 462"/>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64"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65" name="直線コネクタ 464"/>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66"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7" name="フローチャート : 判断 466"/>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68" name="フローチャート : 判断 467"/>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469"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15875</xdr:rowOff>
    </xdr:from>
    <xdr:to>
      <xdr:col>31</xdr:col>
      <xdr:colOff>85725</xdr:colOff>
      <xdr:row>107</xdr:row>
      <xdr:rowOff>117475</xdr:rowOff>
    </xdr:to>
    <xdr:sp macro="" textlink="">
      <xdr:nvSpPr>
        <xdr:cNvPr id="475" name="円/楕円 474"/>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108602</xdr:rowOff>
    </xdr:from>
    <xdr:ext cx="469744" cy="259045"/>
    <xdr:sp macro="" textlink="">
      <xdr:nvSpPr>
        <xdr:cNvPr id="476"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類似団体と比較して比率が高くなっている施設は、図書館、体育館・プール、福祉施設、市民会館、庁舎である。体育館・プールについては、平成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年度に町体育館の耐震補強工事を行ったが、４施設のうち３施設が築３０年を超えている為、今後も老朽化対策や施設の統合などを検討していく必要がある。</a:t>
          </a:r>
          <a:endParaRPr lang="ja-JP" altLang="ja-JP" sz="1400">
            <a:effectLst/>
          </a:endParaRPr>
        </a:p>
        <a:p>
          <a:r>
            <a:rPr kumimoji="1" lang="ja-JP" altLang="ja-JP" sz="1100">
              <a:solidFill>
                <a:schemeClr val="dk1"/>
              </a:solidFill>
              <a:effectLst/>
              <a:latin typeface="+mn-lt"/>
              <a:ea typeface="+mn-ea"/>
              <a:cs typeface="+mn-cs"/>
            </a:rPr>
            <a:t>本庁舎については昭和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年に建築されており老朽化が進んでいるため、今後も定期的な修繕が必要となることが予測される。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当町の財政力指数は、人口減少と高齢化率の上昇（平成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　</a:t>
          </a:r>
          <a:r>
            <a:rPr kumimoji="1" lang="en-US" altLang="ja-JP" sz="1300">
              <a:latin typeface="ＭＳ Ｐゴシック"/>
            </a:rPr>
            <a:t>33.68</a:t>
          </a:r>
          <a:r>
            <a:rPr kumimoji="1" lang="ja-JP" altLang="en-US" sz="1300">
              <a:latin typeface="ＭＳ Ｐゴシック"/>
            </a:rPr>
            <a:t>％）が主な要因となり、類似団体平均を</a:t>
          </a:r>
          <a:r>
            <a:rPr kumimoji="1" lang="en-US" altLang="ja-JP" sz="1300">
              <a:latin typeface="ＭＳ Ｐゴシック"/>
            </a:rPr>
            <a:t>0.20</a:t>
          </a:r>
          <a:r>
            <a:rPr kumimoji="1" lang="ja-JP" altLang="en-US" sz="1300">
              <a:latin typeface="ＭＳ Ｐゴシック"/>
            </a:rPr>
            <a:t>ポイント下回る</a:t>
          </a:r>
          <a:r>
            <a:rPr kumimoji="1" lang="en-US" altLang="ja-JP" sz="1300">
              <a:latin typeface="ＭＳ Ｐゴシック"/>
            </a:rPr>
            <a:t>0.48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を上回る高齢化率は依然として上昇が続き、生産年齢人口は減少の一途をたどっており、町税の減収が見込まれる。町税の徴収率の向上を推進し自主財源の確保を図った中で、第２次総合計画に沿った計画的な事業展開を進めるとともに事務事業の見直しを行い、持続可能な行財政基盤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3.4</a:t>
          </a:r>
          <a:r>
            <a:rPr kumimoji="1" lang="ja-JP" altLang="en-US" sz="1300">
              <a:latin typeface="ＭＳ Ｐゴシック"/>
            </a:rPr>
            <a:t>％悪化し、類似団体平均を</a:t>
          </a:r>
          <a:r>
            <a:rPr kumimoji="1" lang="en-US" altLang="ja-JP" sz="1300">
              <a:latin typeface="ＭＳ Ｐゴシック"/>
            </a:rPr>
            <a:t>2.9</a:t>
          </a:r>
          <a:r>
            <a:rPr kumimoji="1" lang="ja-JP" altLang="en-US" sz="1300">
              <a:latin typeface="ＭＳ Ｐゴシック"/>
            </a:rPr>
            <a:t>ポイント上回る</a:t>
          </a:r>
          <a:r>
            <a:rPr kumimoji="1" lang="en-US" altLang="ja-JP" sz="1300">
              <a:latin typeface="ＭＳ Ｐゴシック"/>
            </a:rPr>
            <a:t>89.2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義務的経費では扶助費が児童福祉費の増加等により増となったが人件費、公債費は減となり義務的経費全体としては減となった一方、病院事業への繰出金が大きな要因となり補助費等が増加したことなどから経常経費が増となったことに加え、合併算定替の段階的縮減による普通交付税の減や地方消費税交付金の減などから経常一般財源が減となり、分母、分子の両面が経常収支比率の悪化につなが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24892</xdr:rowOff>
    </xdr:to>
    <xdr:cxnSp macro="">
      <xdr:nvCxnSpPr>
        <xdr:cNvPr id="129" name="直線コネクタ 128"/>
        <xdr:cNvCxnSpPr/>
      </xdr:nvCxnSpPr>
      <xdr:spPr>
        <a:xfrm>
          <a:off x="4114800" y="1083360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5588</xdr:rowOff>
    </xdr:to>
    <xdr:cxnSp macro="">
      <xdr:nvCxnSpPr>
        <xdr:cNvPr id="132" name="直線コネクタ 131"/>
        <xdr:cNvCxnSpPr/>
      </xdr:nvCxnSpPr>
      <xdr:spPr>
        <a:xfrm flipV="1">
          <a:off x="3225800" y="108336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64</xdr:row>
      <xdr:rowOff>5588</xdr:rowOff>
    </xdr:to>
    <xdr:cxnSp macro="">
      <xdr:nvCxnSpPr>
        <xdr:cNvPr id="135" name="直線コネクタ 134"/>
        <xdr:cNvCxnSpPr/>
      </xdr:nvCxnSpPr>
      <xdr:spPr>
        <a:xfrm>
          <a:off x="2336800" y="10804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63</xdr:row>
      <xdr:rowOff>99822</xdr:rowOff>
    </xdr:to>
    <xdr:cxnSp macro="">
      <xdr:nvCxnSpPr>
        <xdr:cNvPr id="138" name="直線コネクタ 137"/>
        <xdr:cNvCxnSpPr/>
      </xdr:nvCxnSpPr>
      <xdr:spPr>
        <a:xfrm flipV="1">
          <a:off x="1447800" y="1080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1" name="テキスト ボックス 150"/>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4" name="円/楕円 153"/>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64279</xdr:rowOff>
    </xdr:from>
    <xdr:ext cx="762000" cy="259045"/>
    <xdr:sp macro="" textlink="">
      <xdr:nvSpPr>
        <xdr:cNvPr id="155" name="テキスト ボックス 154"/>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810</a:t>
          </a:r>
          <a:r>
            <a:rPr kumimoji="1" lang="ja-JP" altLang="en-US" sz="1300">
              <a:latin typeface="ＭＳ Ｐゴシック"/>
            </a:rPr>
            <a:t>円の増額となったが類似団体平均を</a:t>
          </a:r>
          <a:r>
            <a:rPr kumimoji="1" lang="en-US" altLang="ja-JP" sz="1300">
              <a:latin typeface="ＭＳ Ｐゴシック"/>
            </a:rPr>
            <a:t>26,007</a:t>
          </a:r>
          <a:r>
            <a:rPr kumimoji="1" lang="ja-JP" altLang="en-US" sz="1300">
              <a:latin typeface="ＭＳ Ｐゴシック"/>
            </a:rPr>
            <a:t>円下回った。</a:t>
          </a:r>
          <a:endParaRPr kumimoji="1" lang="en-US" altLang="ja-JP" sz="1300">
            <a:latin typeface="ＭＳ Ｐゴシック"/>
          </a:endParaRPr>
        </a:p>
        <a:p>
          <a:r>
            <a:rPr kumimoji="1" lang="ja-JP" altLang="en-US" sz="1300">
              <a:latin typeface="ＭＳ Ｐゴシック"/>
            </a:rPr>
            <a:t>　副町長の不在などにより人件費は減額となったが、個人情報の保護を図るため電算システムの改修委託を行ったことやふるさと納税の業務委託を開始したことなどから物件費が増額となり、総額では増額となった。</a:t>
          </a:r>
          <a:endParaRPr kumimoji="1" lang="en-US" altLang="ja-JP" sz="1300">
            <a:latin typeface="ＭＳ Ｐゴシック"/>
          </a:endParaRPr>
        </a:p>
        <a:p>
          <a:r>
            <a:rPr kumimoji="1" lang="ja-JP" altLang="en-US" sz="1300">
              <a:latin typeface="ＭＳ Ｐゴシック"/>
            </a:rPr>
            <a:t>　職員数の適正化、時間外勤務手当の抑制を図るとともに、民間委託が可能な部分については委託化を進めるなどコストの低減を図っていく。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69368</xdr:rowOff>
    </xdr:from>
    <xdr:to>
      <xdr:col>7</xdr:col>
      <xdr:colOff>152400</xdr:colOff>
      <xdr:row>81</xdr:row>
      <xdr:rowOff>70453</xdr:rowOff>
    </xdr:to>
    <xdr:cxnSp macro="">
      <xdr:nvCxnSpPr>
        <xdr:cNvPr id="191" name="直線コネクタ 190"/>
        <xdr:cNvCxnSpPr/>
      </xdr:nvCxnSpPr>
      <xdr:spPr>
        <a:xfrm>
          <a:off x="4114800" y="13956818"/>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55231</xdr:rowOff>
    </xdr:from>
    <xdr:ext cx="762000" cy="259045"/>
    <xdr:sp macro="" textlink="">
      <xdr:nvSpPr>
        <xdr:cNvPr id="192" name="人件費・物件費等の状況平均値テキスト"/>
        <xdr:cNvSpPr txBox="1"/>
      </xdr:nvSpPr>
      <xdr:spPr>
        <a:xfrm>
          <a:off x="5041900" y="1394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64077</xdr:rowOff>
    </xdr:from>
    <xdr:to>
      <xdr:col>6</xdr:col>
      <xdr:colOff>0</xdr:colOff>
      <xdr:row>81</xdr:row>
      <xdr:rowOff>69368</xdr:rowOff>
    </xdr:to>
    <xdr:cxnSp macro="">
      <xdr:nvCxnSpPr>
        <xdr:cNvPr id="194" name="直線コネクタ 193"/>
        <xdr:cNvCxnSpPr/>
      </xdr:nvCxnSpPr>
      <xdr:spPr>
        <a:xfrm>
          <a:off x="3225800" y="1395152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56629</xdr:rowOff>
    </xdr:from>
    <xdr:to>
      <xdr:col>4</xdr:col>
      <xdr:colOff>482600</xdr:colOff>
      <xdr:row>81</xdr:row>
      <xdr:rowOff>64077</xdr:rowOff>
    </xdr:to>
    <xdr:cxnSp macro="">
      <xdr:nvCxnSpPr>
        <xdr:cNvPr id="197" name="直線コネクタ 196"/>
        <xdr:cNvCxnSpPr/>
      </xdr:nvCxnSpPr>
      <xdr:spPr>
        <a:xfrm>
          <a:off x="2336800" y="13944079"/>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56629</xdr:rowOff>
    </xdr:from>
    <xdr:to>
      <xdr:col>3</xdr:col>
      <xdr:colOff>279400</xdr:colOff>
      <xdr:row>81</xdr:row>
      <xdr:rowOff>58984</xdr:rowOff>
    </xdr:to>
    <xdr:cxnSp macro="">
      <xdr:nvCxnSpPr>
        <xdr:cNvPr id="200" name="直線コネクタ 199"/>
        <xdr:cNvCxnSpPr/>
      </xdr:nvCxnSpPr>
      <xdr:spPr>
        <a:xfrm flipV="1">
          <a:off x="1447800" y="13944079"/>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19653</xdr:rowOff>
    </xdr:from>
    <xdr:to>
      <xdr:col>7</xdr:col>
      <xdr:colOff>203200</xdr:colOff>
      <xdr:row>81</xdr:row>
      <xdr:rowOff>121253</xdr:rowOff>
    </xdr:to>
    <xdr:sp macro="" textlink="">
      <xdr:nvSpPr>
        <xdr:cNvPr id="210" name="円/楕円 209"/>
        <xdr:cNvSpPr/>
      </xdr:nvSpPr>
      <xdr:spPr>
        <a:xfrm>
          <a:off x="4902200" y="139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112380</xdr:rowOff>
    </xdr:from>
    <xdr:ext cx="762000" cy="259045"/>
    <xdr:sp macro="" textlink="">
      <xdr:nvSpPr>
        <xdr:cNvPr id="211" name="人件費・物件費等の状況該当値テキスト"/>
        <xdr:cNvSpPr txBox="1"/>
      </xdr:nvSpPr>
      <xdr:spPr>
        <a:xfrm>
          <a:off x="5041900" y="1382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18568</xdr:rowOff>
    </xdr:from>
    <xdr:to>
      <xdr:col>6</xdr:col>
      <xdr:colOff>50800</xdr:colOff>
      <xdr:row>81</xdr:row>
      <xdr:rowOff>120168</xdr:rowOff>
    </xdr:to>
    <xdr:sp macro="" textlink="">
      <xdr:nvSpPr>
        <xdr:cNvPr id="212" name="円/楕円 211"/>
        <xdr:cNvSpPr/>
      </xdr:nvSpPr>
      <xdr:spPr>
        <a:xfrm>
          <a:off x="4064000" y="139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130345</xdr:rowOff>
    </xdr:from>
    <xdr:ext cx="736600" cy="259045"/>
    <xdr:sp macro="" textlink="">
      <xdr:nvSpPr>
        <xdr:cNvPr id="213" name="テキスト ボックス 212"/>
        <xdr:cNvSpPr txBox="1"/>
      </xdr:nvSpPr>
      <xdr:spPr>
        <a:xfrm>
          <a:off x="3733800" y="1367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13277</xdr:rowOff>
    </xdr:from>
    <xdr:to>
      <xdr:col>4</xdr:col>
      <xdr:colOff>533400</xdr:colOff>
      <xdr:row>81</xdr:row>
      <xdr:rowOff>114877</xdr:rowOff>
    </xdr:to>
    <xdr:sp macro="" textlink="">
      <xdr:nvSpPr>
        <xdr:cNvPr id="214" name="円/楕円 213"/>
        <xdr:cNvSpPr/>
      </xdr:nvSpPr>
      <xdr:spPr>
        <a:xfrm>
          <a:off x="3175000" y="139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125054</xdr:rowOff>
    </xdr:from>
    <xdr:ext cx="762000" cy="259045"/>
    <xdr:sp macro="" textlink="">
      <xdr:nvSpPr>
        <xdr:cNvPr id="215" name="テキスト ボックス 214"/>
        <xdr:cNvSpPr txBox="1"/>
      </xdr:nvSpPr>
      <xdr:spPr>
        <a:xfrm>
          <a:off x="2844800" y="136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5829</xdr:rowOff>
    </xdr:from>
    <xdr:to>
      <xdr:col>3</xdr:col>
      <xdr:colOff>330200</xdr:colOff>
      <xdr:row>81</xdr:row>
      <xdr:rowOff>107429</xdr:rowOff>
    </xdr:to>
    <xdr:sp macro="" textlink="">
      <xdr:nvSpPr>
        <xdr:cNvPr id="216" name="円/楕円 215"/>
        <xdr:cNvSpPr/>
      </xdr:nvSpPr>
      <xdr:spPr>
        <a:xfrm>
          <a:off x="2286000" y="138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117606</xdr:rowOff>
    </xdr:from>
    <xdr:ext cx="762000" cy="259045"/>
    <xdr:sp macro="" textlink="">
      <xdr:nvSpPr>
        <xdr:cNvPr id="217" name="テキスト ボックス 216"/>
        <xdr:cNvSpPr txBox="1"/>
      </xdr:nvSpPr>
      <xdr:spPr>
        <a:xfrm>
          <a:off x="1955800" y="1366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8184</xdr:rowOff>
    </xdr:from>
    <xdr:to>
      <xdr:col>2</xdr:col>
      <xdr:colOff>127000</xdr:colOff>
      <xdr:row>81</xdr:row>
      <xdr:rowOff>109784</xdr:rowOff>
    </xdr:to>
    <xdr:sp macro="" textlink="">
      <xdr:nvSpPr>
        <xdr:cNvPr id="218" name="円/楕円 217"/>
        <xdr:cNvSpPr/>
      </xdr:nvSpPr>
      <xdr:spPr>
        <a:xfrm>
          <a:off x="1397000" y="13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119961</xdr:rowOff>
    </xdr:from>
    <xdr:ext cx="762000" cy="259045"/>
    <xdr:sp macro="" textlink="">
      <xdr:nvSpPr>
        <xdr:cNvPr id="219" name="テキスト ボックス 218"/>
        <xdr:cNvSpPr txBox="1"/>
      </xdr:nvSpPr>
      <xdr:spPr>
        <a:xfrm>
          <a:off x="1066800" y="1366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2.5</a:t>
          </a:r>
          <a:r>
            <a:rPr kumimoji="1" lang="ja-JP" altLang="en-US" sz="1300">
              <a:latin typeface="ＭＳ Ｐゴシック"/>
            </a:rPr>
            <a:t>ポイント上回ったが、平成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改善している。主な要因としては、高齢・高給職員の退職に伴う減少が挙げられる。今後も人事院や千葉県人事委員会の勧告制度を踏まえ、行政改革大綱に沿った給与制度、運用及び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7620</xdr:rowOff>
    </xdr:to>
    <xdr:cxnSp macro="">
      <xdr:nvCxnSpPr>
        <xdr:cNvPr id="253" name="直線コネクタ 252"/>
        <xdr:cNvCxnSpPr/>
      </xdr:nvCxnSpPr>
      <xdr:spPr>
        <a:xfrm flipV="1">
          <a:off x="16179800" y="145647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63923</xdr:rowOff>
    </xdr:to>
    <xdr:cxnSp macro="">
      <xdr:nvCxnSpPr>
        <xdr:cNvPr id="256" name="直線コネクタ 255"/>
        <xdr:cNvCxnSpPr/>
      </xdr:nvCxnSpPr>
      <xdr:spPr>
        <a:xfrm flipV="1">
          <a:off x="15290800" y="1458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86</xdr:row>
      <xdr:rowOff>5080</xdr:rowOff>
    </xdr:to>
    <xdr:cxnSp macro="">
      <xdr:nvCxnSpPr>
        <xdr:cNvPr id="259" name="直線コネクタ 258"/>
        <xdr:cNvCxnSpPr/>
      </xdr:nvCxnSpPr>
      <xdr:spPr>
        <a:xfrm flipV="1">
          <a:off x="14401800" y="1463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134196</xdr:rowOff>
    </xdr:to>
    <xdr:cxnSp macro="">
      <xdr:nvCxnSpPr>
        <xdr:cNvPr id="262" name="直線コネクタ 261"/>
        <xdr:cNvCxnSpPr/>
      </xdr:nvCxnSpPr>
      <xdr:spPr>
        <a:xfrm flipV="1">
          <a:off x="13512800" y="147497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2" name="円/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4" name="円/楕円 273"/>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5" name="テキスト ボックス 274"/>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6" name="円/楕円 275"/>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7" name="テキスト ボックス 276"/>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8" name="円/楕円 277"/>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9" name="テキスト ボックス 27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0" name="円/楕円 279"/>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1" name="テキスト ボックス 28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0.08</a:t>
          </a:r>
          <a:r>
            <a:rPr kumimoji="1" lang="ja-JP" altLang="en-US" sz="1300">
              <a:latin typeface="ＭＳ Ｐゴシック"/>
            </a:rPr>
            <a:t>人増加しているが、類似団体平均を</a:t>
          </a:r>
          <a:r>
            <a:rPr kumimoji="1" lang="en-US" altLang="ja-JP" sz="1300">
              <a:latin typeface="ＭＳ Ｐゴシック"/>
            </a:rPr>
            <a:t>0.13</a:t>
          </a:r>
          <a:r>
            <a:rPr kumimoji="1" lang="ja-JP" altLang="en-US" sz="1300">
              <a:latin typeface="ＭＳ Ｐゴシック"/>
            </a:rPr>
            <a:t>人下回っている。今後も定員適正化計画や行政改革大綱に基づき、職員数を抑制しつつ年齢階層の不均衡是正や組織の適正配置を考慮し、簡素で効率的な行政運営を図るよう努める。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67673</xdr:rowOff>
    </xdr:to>
    <xdr:cxnSp macro="">
      <xdr:nvCxnSpPr>
        <xdr:cNvPr id="318" name="直線コネクタ 317"/>
        <xdr:cNvCxnSpPr/>
      </xdr:nvCxnSpPr>
      <xdr:spPr>
        <a:xfrm>
          <a:off x="16179800" y="1051233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64226</xdr:rowOff>
    </xdr:to>
    <xdr:cxnSp macro="">
      <xdr:nvCxnSpPr>
        <xdr:cNvPr id="321" name="直線コネクタ 320"/>
        <xdr:cNvCxnSpPr/>
      </xdr:nvCxnSpPr>
      <xdr:spPr>
        <a:xfrm flipV="1">
          <a:off x="15290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59055</xdr:rowOff>
    </xdr:from>
    <xdr:to>
      <xdr:col>22</xdr:col>
      <xdr:colOff>203200</xdr:colOff>
      <xdr:row>61</xdr:row>
      <xdr:rowOff>64226</xdr:rowOff>
    </xdr:to>
    <xdr:cxnSp macro="">
      <xdr:nvCxnSpPr>
        <xdr:cNvPr id="324" name="直線コネクタ 323"/>
        <xdr:cNvCxnSpPr/>
      </xdr:nvCxnSpPr>
      <xdr:spPr>
        <a:xfrm>
          <a:off x="14401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59055</xdr:rowOff>
    </xdr:to>
    <xdr:cxnSp macro="">
      <xdr:nvCxnSpPr>
        <xdr:cNvPr id="327" name="直線コネクタ 326"/>
        <xdr:cNvCxnSpPr/>
      </xdr:nvCxnSpPr>
      <xdr:spPr>
        <a:xfrm>
          <a:off x="13512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16873</xdr:rowOff>
    </xdr:from>
    <xdr:to>
      <xdr:col>24</xdr:col>
      <xdr:colOff>609600</xdr:colOff>
      <xdr:row>61</xdr:row>
      <xdr:rowOff>118473</xdr:rowOff>
    </xdr:to>
    <xdr:sp macro="" textlink="">
      <xdr:nvSpPr>
        <xdr:cNvPr id="337" name="円/楕円 336"/>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33400</xdr:rowOff>
    </xdr:from>
    <xdr:ext cx="762000" cy="259045"/>
    <xdr:sp macro="" textlink="">
      <xdr:nvSpPr>
        <xdr:cNvPr id="338"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39" name="円/楕円 338"/>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0" name="テキスト ボックス 339"/>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1" name="円/楕円 340"/>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2" name="テキスト ボックス 341"/>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3" name="円/楕円 342"/>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94632</xdr:rowOff>
    </xdr:from>
    <xdr:ext cx="762000" cy="259045"/>
    <xdr:sp macro="" textlink="">
      <xdr:nvSpPr>
        <xdr:cNvPr id="344" name="テキスト ボックス 343"/>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5" name="円/楕円 344"/>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46" name="テキスト ボックス 345"/>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a:t>
          </a:r>
          <a:r>
            <a:rPr kumimoji="1" lang="ja-JP" altLang="en-US" sz="1300">
              <a:latin typeface="ＭＳ Ｐゴシック"/>
            </a:rPr>
            <a:t>ポイント上回っているが、これは当町が合併団体であり、合併特例事業債の借り入れが多くなったことによるものである。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改善し、数値として改善傾向にはあるが、今後、大型建設事業のために借り入れた起債の元金償還が開始となることから比率の上昇が見込まれる。普通交付税措置や地方債の償還費等に充当可能な特定の歳入となるような財源措置の見込める事業の選択を行い、実質公債費比率の上昇を極力抑えるよう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71374</xdr:rowOff>
    </xdr:to>
    <xdr:cxnSp macro="">
      <xdr:nvCxnSpPr>
        <xdr:cNvPr id="377" name="直線コネクタ 376"/>
        <xdr:cNvCxnSpPr/>
      </xdr:nvCxnSpPr>
      <xdr:spPr>
        <a:xfrm flipV="1">
          <a:off x="16179800" y="707669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8"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95504</xdr:rowOff>
    </xdr:to>
    <xdr:cxnSp macro="">
      <xdr:nvCxnSpPr>
        <xdr:cNvPr id="380" name="直線コネクタ 379"/>
        <xdr:cNvCxnSpPr/>
      </xdr:nvCxnSpPr>
      <xdr:spPr>
        <a:xfrm flipV="1">
          <a:off x="15290800" y="710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41</xdr:row>
      <xdr:rowOff>119634</xdr:rowOff>
    </xdr:to>
    <xdr:cxnSp macro="">
      <xdr:nvCxnSpPr>
        <xdr:cNvPr id="383" name="直線コネクタ 382"/>
        <xdr:cNvCxnSpPr/>
      </xdr:nvCxnSpPr>
      <xdr:spPr>
        <a:xfrm flipV="1">
          <a:off x="14401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5" name="テキスト ボックス 384"/>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158242</xdr:rowOff>
    </xdr:to>
    <xdr:cxnSp macro="">
      <xdr:nvCxnSpPr>
        <xdr:cNvPr id="386" name="直線コネクタ 385"/>
        <xdr:cNvCxnSpPr/>
      </xdr:nvCxnSpPr>
      <xdr:spPr>
        <a:xfrm flipV="1">
          <a:off x="13512800" y="714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0" name="テキスト ボックス 389"/>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6" name="円/楕円 395"/>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139971</xdr:rowOff>
    </xdr:from>
    <xdr:ext cx="762000" cy="259045"/>
    <xdr:sp macro="" textlink="">
      <xdr:nvSpPr>
        <xdr:cNvPr id="397" name="公債費負担の状況該当値テキスト"/>
        <xdr:cNvSpPr txBox="1"/>
      </xdr:nvSpPr>
      <xdr:spPr>
        <a:xfrm>
          <a:off x="17106900" y="69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8" name="円/楕円 397"/>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399" name="テキスト ボックス 398"/>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400" name="円/楕円 399"/>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131081</xdr:rowOff>
    </xdr:from>
    <xdr:ext cx="762000" cy="259045"/>
    <xdr:sp macro="" textlink="">
      <xdr:nvSpPr>
        <xdr:cNvPr id="401" name="テキスト ボックス 400"/>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2" name="円/楕円 401"/>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3" name="テキスト ボックス 402"/>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4" name="円/楕円 403"/>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405" name="テキスト ボックス 40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10.5</a:t>
          </a:r>
          <a:r>
            <a:rPr kumimoji="1" lang="ja-JP" altLang="en-US" sz="1300">
              <a:latin typeface="ＭＳ Ｐゴシック"/>
            </a:rPr>
            <a:t>ポイント上回っているが、これは当町が合併団体であり合併特例事業債の借入れが多いことなどが原因となっている。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8.9</a:t>
          </a:r>
          <a:r>
            <a:rPr kumimoji="1" lang="ja-JP" altLang="en-US" sz="1300">
              <a:latin typeface="ＭＳ Ｐゴシック"/>
            </a:rPr>
            <a:t>ポイント改善していおり、これは合併特例事業債等の大規模事業に係る起債の償還が完了したことと、公債費を超える起債の借入れを抑制していることによる地方債の現在高の減のほか、公営企業債等繰入見込額が減少したことなどが主な要因となっ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40217</xdr:rowOff>
    </xdr:from>
    <xdr:to>
      <xdr:col>24</xdr:col>
      <xdr:colOff>558800</xdr:colOff>
      <xdr:row>15</xdr:row>
      <xdr:rowOff>142482</xdr:rowOff>
    </xdr:to>
    <xdr:cxnSp macro="">
      <xdr:nvCxnSpPr>
        <xdr:cNvPr id="441" name="直線コネクタ 440"/>
        <xdr:cNvCxnSpPr/>
      </xdr:nvCxnSpPr>
      <xdr:spPr>
        <a:xfrm flipV="1">
          <a:off x="16179800" y="2611967"/>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142482</xdr:rowOff>
    </xdr:from>
    <xdr:to>
      <xdr:col>23</xdr:col>
      <xdr:colOff>406400</xdr:colOff>
      <xdr:row>16</xdr:row>
      <xdr:rowOff>70999</xdr:rowOff>
    </xdr:to>
    <xdr:cxnSp macro="">
      <xdr:nvCxnSpPr>
        <xdr:cNvPr id="444" name="直線コネクタ 443"/>
        <xdr:cNvCxnSpPr/>
      </xdr:nvCxnSpPr>
      <xdr:spPr>
        <a:xfrm flipV="1">
          <a:off x="15290800" y="2714232"/>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41124</xdr:rowOff>
    </xdr:from>
    <xdr:to>
      <xdr:col>22</xdr:col>
      <xdr:colOff>203200</xdr:colOff>
      <xdr:row>16</xdr:row>
      <xdr:rowOff>70999</xdr:rowOff>
    </xdr:to>
    <xdr:cxnSp macro="">
      <xdr:nvCxnSpPr>
        <xdr:cNvPr id="447" name="直線コネクタ 446"/>
        <xdr:cNvCxnSpPr/>
      </xdr:nvCxnSpPr>
      <xdr:spPr>
        <a:xfrm>
          <a:off x="14401800" y="278432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8" name="フローチャート : 判断 447"/>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9" name="テキスト ボックス 448"/>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41124</xdr:rowOff>
    </xdr:from>
    <xdr:to>
      <xdr:col>21</xdr:col>
      <xdr:colOff>0</xdr:colOff>
      <xdr:row>16</xdr:row>
      <xdr:rowOff>115812</xdr:rowOff>
    </xdr:to>
    <xdr:cxnSp macro="">
      <xdr:nvCxnSpPr>
        <xdr:cNvPr id="450" name="直線コネクタ 449"/>
        <xdr:cNvCxnSpPr/>
      </xdr:nvCxnSpPr>
      <xdr:spPr>
        <a:xfrm flipV="1">
          <a:off x="13512800" y="2784324"/>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1" name="フローチャート : 判断 450"/>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2" name="テキスト ボックス 451"/>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3" name="フローチャート : 判断 452"/>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4" name="テキスト ボックス 453"/>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160867</xdr:rowOff>
    </xdr:from>
    <xdr:to>
      <xdr:col>24</xdr:col>
      <xdr:colOff>609600</xdr:colOff>
      <xdr:row>15</xdr:row>
      <xdr:rowOff>91017</xdr:rowOff>
    </xdr:to>
    <xdr:sp macro="" textlink="">
      <xdr:nvSpPr>
        <xdr:cNvPr id="460" name="円/楕円 459"/>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132944</xdr:rowOff>
    </xdr:from>
    <xdr:ext cx="762000" cy="259045"/>
    <xdr:sp macro="" textlink="">
      <xdr:nvSpPr>
        <xdr:cNvPr id="461" name="将来負担の状況該当値テキスト"/>
        <xdr:cNvSpPr txBox="1"/>
      </xdr:nvSpPr>
      <xdr:spPr>
        <a:xfrm>
          <a:off x="17106900" y="2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91682</xdr:rowOff>
    </xdr:from>
    <xdr:to>
      <xdr:col>23</xdr:col>
      <xdr:colOff>457200</xdr:colOff>
      <xdr:row>16</xdr:row>
      <xdr:rowOff>21832</xdr:rowOff>
    </xdr:to>
    <xdr:sp macro="" textlink="">
      <xdr:nvSpPr>
        <xdr:cNvPr id="462" name="円/楕円 461"/>
        <xdr:cNvSpPr/>
      </xdr:nvSpPr>
      <xdr:spPr>
        <a:xfrm>
          <a:off x="16129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63" name="テキスト ボックス 462"/>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20199</xdr:rowOff>
    </xdr:from>
    <xdr:to>
      <xdr:col>22</xdr:col>
      <xdr:colOff>254000</xdr:colOff>
      <xdr:row>16</xdr:row>
      <xdr:rowOff>121799</xdr:rowOff>
    </xdr:to>
    <xdr:sp macro="" textlink="">
      <xdr:nvSpPr>
        <xdr:cNvPr id="464" name="円/楕円 463"/>
        <xdr:cNvSpPr/>
      </xdr:nvSpPr>
      <xdr:spPr>
        <a:xfrm>
          <a:off x="15240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106576</xdr:rowOff>
    </xdr:from>
    <xdr:ext cx="762000" cy="259045"/>
    <xdr:sp macro="" textlink="">
      <xdr:nvSpPr>
        <xdr:cNvPr id="465" name="テキスト ボックス 464"/>
        <xdr:cNvSpPr txBox="1"/>
      </xdr:nvSpPr>
      <xdr:spPr>
        <a:xfrm>
          <a:off x="14909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66" name="円/楕円 465"/>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67" name="テキスト ボックス 466"/>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65012</xdr:rowOff>
    </xdr:from>
    <xdr:to>
      <xdr:col>19</xdr:col>
      <xdr:colOff>533400</xdr:colOff>
      <xdr:row>16</xdr:row>
      <xdr:rowOff>166612</xdr:rowOff>
    </xdr:to>
    <xdr:sp macro="" textlink="">
      <xdr:nvSpPr>
        <xdr:cNvPr id="468" name="円/楕円 467"/>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151389</xdr:rowOff>
    </xdr:from>
    <xdr:ext cx="762000" cy="259045"/>
    <xdr:sp macro="" textlink="">
      <xdr:nvSpPr>
        <xdr:cNvPr id="469" name="テキスト ボックス 468"/>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0.8</a:t>
          </a:r>
          <a:r>
            <a:rPr kumimoji="1" lang="ja-JP" altLang="en-US" sz="1300">
              <a:latin typeface="ＭＳ Ｐゴシック"/>
            </a:rPr>
            <a:t>ポイント低下し、類似団体平均を</a:t>
          </a:r>
          <a:r>
            <a:rPr kumimoji="1" lang="en-US" altLang="ja-JP" sz="1300">
              <a:latin typeface="ＭＳ Ｐゴシック"/>
            </a:rPr>
            <a:t>0.2</a:t>
          </a:r>
          <a:r>
            <a:rPr kumimoji="1" lang="ja-JP" altLang="en-US" sz="1300">
              <a:latin typeface="ＭＳ Ｐゴシック"/>
            </a:rPr>
            <a:t>ポイント下回っている。減要因としては、副町長の不在による減、職員給の減などがあげられる。今後も定員適正化や行政改革大綱に掲げる定員管理の適正化、給与の適正化など人件費の上昇抑制に努める。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88900</xdr:rowOff>
    </xdr:to>
    <xdr:cxnSp macro="">
      <xdr:nvCxnSpPr>
        <xdr:cNvPr id="66" name="直線コネクタ 65"/>
        <xdr:cNvCxnSpPr/>
      </xdr:nvCxnSpPr>
      <xdr:spPr>
        <a:xfrm flipV="1">
          <a:off x="3987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111760</xdr:rowOff>
    </xdr:to>
    <xdr:cxnSp macro="">
      <xdr:nvCxnSpPr>
        <xdr:cNvPr id="69" name="直線コネクタ 68"/>
        <xdr:cNvCxnSpPr/>
      </xdr:nvCxnSpPr>
      <xdr:spPr>
        <a:xfrm flipV="1">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111760</xdr:rowOff>
    </xdr:to>
    <xdr:cxnSp macro="">
      <xdr:nvCxnSpPr>
        <xdr:cNvPr id="72" name="直線コネクタ 71"/>
        <xdr:cNvCxnSpPr/>
      </xdr:nvCxnSpPr>
      <xdr:spPr>
        <a:xfrm>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111760</xdr:rowOff>
    </xdr:to>
    <xdr:cxnSp macro="">
      <xdr:nvCxnSpPr>
        <xdr:cNvPr id="75" name="直線コネクタ 74"/>
        <xdr:cNvCxnSpPr/>
      </xdr:nvCxnSpPr>
      <xdr:spPr>
        <a:xfrm flipV="1">
          <a:off x="1320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ポイント上昇したが、類似団体平均を</a:t>
          </a:r>
          <a:r>
            <a:rPr kumimoji="1" lang="en-US" altLang="ja-JP" sz="1300">
              <a:latin typeface="ＭＳ Ｐゴシック"/>
            </a:rPr>
            <a:t>2.6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合併団体であることから、同種の施設を多く保有しており、ランニングコストが多額となっている。今後施設の統廃合を進めるなど施設の維持・管理経費の抑制を図っていく。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64407</xdr:rowOff>
    </xdr:to>
    <xdr:cxnSp macro="">
      <xdr:nvCxnSpPr>
        <xdr:cNvPr id="129" name="直線コネクタ 128"/>
        <xdr:cNvCxnSpPr/>
      </xdr:nvCxnSpPr>
      <xdr:spPr>
        <a:xfrm>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42636</xdr:rowOff>
    </xdr:to>
    <xdr:cxnSp macro="">
      <xdr:nvCxnSpPr>
        <xdr:cNvPr id="132" name="直線コネクタ 131"/>
        <xdr:cNvCxnSpPr/>
      </xdr:nvCxnSpPr>
      <xdr:spPr>
        <a:xfrm flipV="1">
          <a:off x="14782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42636</xdr:rowOff>
    </xdr:to>
    <xdr:cxnSp macro="">
      <xdr:nvCxnSpPr>
        <xdr:cNvPr id="135" name="直線コネクタ 134"/>
        <xdr:cNvCxnSpPr/>
      </xdr:nvCxnSpPr>
      <xdr:spPr>
        <a:xfrm>
          <a:off x="13893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148771</xdr:rowOff>
    </xdr:to>
    <xdr:cxnSp macro="">
      <xdr:nvCxnSpPr>
        <xdr:cNvPr id="138" name="直線コネクタ 137"/>
        <xdr:cNvCxnSpPr/>
      </xdr:nvCxnSpPr>
      <xdr:spPr>
        <a:xfrm>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ポイント増加したが、類似団体平均を</a:t>
          </a:r>
          <a:r>
            <a:rPr kumimoji="1" lang="en-US" altLang="ja-JP" sz="1300">
              <a:latin typeface="ＭＳ Ｐゴシック"/>
            </a:rPr>
            <a:t>1.7</a:t>
          </a:r>
          <a:r>
            <a:rPr kumimoji="1" lang="ja-JP" altLang="en-US" sz="1300">
              <a:latin typeface="ＭＳ Ｐゴシック"/>
            </a:rPr>
            <a:t>ポイント下回っている。保育委託事業や介護給付・訓練等給付事業、子ども医療費助成事業などが増額となったことが要因となっている。今後も高齢化率の上昇や保育士の処遇改善などの児童福祉施策の充実により、扶助費も増加していくと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78015</xdr:rowOff>
    </xdr:to>
    <xdr:cxnSp macro="">
      <xdr:nvCxnSpPr>
        <xdr:cNvPr id="192" name="直線コネクタ 191"/>
        <xdr:cNvCxnSpPr/>
      </xdr:nvCxnSpPr>
      <xdr:spPr>
        <a:xfrm>
          <a:off x="3987800" y="91893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95" name="直線コネクタ 194"/>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8" name="直線コネクタ 197"/>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102507</xdr:rowOff>
    </xdr:to>
    <xdr:cxnSp macro="">
      <xdr:nvCxnSpPr>
        <xdr:cNvPr id="201" name="直線コネクタ 200"/>
        <xdr:cNvCxnSpPr/>
      </xdr:nvCxnSpPr>
      <xdr:spPr>
        <a:xfrm>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3" name="円/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ポイント上昇したが、類似団体平均を</a:t>
          </a:r>
          <a:r>
            <a:rPr kumimoji="1" lang="en-US" altLang="ja-JP" sz="1300">
              <a:latin typeface="ＭＳ Ｐゴシック"/>
            </a:rPr>
            <a:t>3.1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その他のうち大半は繰出金が占めており、今後、高齢化率の上昇に伴い国民健康保険特別会計、介護保険特別会計及び後期高齢者医療特別会計への繰出金の増額が見込まれる。特別会計の運営状況を把握し国民健康保険税、各種保険料の確保や経費の節減を図り、普通会計の負担縮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107950</xdr:rowOff>
    </xdr:to>
    <xdr:cxnSp macro="">
      <xdr:nvCxnSpPr>
        <xdr:cNvPr id="253" name="直線コネクタ 252"/>
        <xdr:cNvCxnSpPr/>
      </xdr:nvCxnSpPr>
      <xdr:spPr>
        <a:xfrm>
          <a:off x="15671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85090</xdr:rowOff>
    </xdr:to>
    <xdr:cxnSp macro="">
      <xdr:nvCxnSpPr>
        <xdr:cNvPr id="256" name="直線コネクタ 255"/>
        <xdr:cNvCxnSpPr/>
      </xdr:nvCxnSpPr>
      <xdr:spPr>
        <a:xfrm>
          <a:off x="14782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85090</xdr:rowOff>
    </xdr:to>
    <xdr:cxnSp macro="">
      <xdr:nvCxnSpPr>
        <xdr:cNvPr id="259" name="直線コネクタ 258"/>
        <xdr:cNvCxnSpPr/>
      </xdr:nvCxnSpPr>
      <xdr:spPr>
        <a:xfrm>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69850</xdr:rowOff>
    </xdr:to>
    <xdr:cxnSp macro="">
      <xdr:nvCxnSpPr>
        <xdr:cNvPr id="262" name="直線コネクタ 261"/>
        <xdr:cNvCxnSpPr/>
      </xdr:nvCxnSpPr>
      <xdr:spPr>
        <a:xfrm flipV="1">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5" name="テキスト ボックス 274"/>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8" name="円/楕円 277"/>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9" name="テキスト ボックス 278"/>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2.4</a:t>
          </a:r>
          <a:r>
            <a:rPr kumimoji="1" lang="ja-JP" altLang="en-US" sz="1300">
              <a:latin typeface="ＭＳ Ｐゴシック"/>
            </a:rPr>
            <a:t>ポイント上昇し、類似団体平均を</a:t>
          </a:r>
          <a:r>
            <a:rPr kumimoji="1" lang="en-US" altLang="ja-JP" sz="1300">
              <a:latin typeface="ＭＳ Ｐゴシック"/>
            </a:rPr>
            <a:t>8.6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病院事業会計を有していることや航空機騒音防止対策事業の実施地域であることなどの特殊要因から比率が高くなっている。各種の団体へ交付している補助金についても多額となっていることから、今後補助金交付基準及び補助金見直し基準をもとに、補助金の整理統合を行い効果的な補助制度を検証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39</xdr:row>
      <xdr:rowOff>24130</xdr:rowOff>
    </xdr:to>
    <xdr:cxnSp macro="">
      <xdr:nvCxnSpPr>
        <xdr:cNvPr id="311" name="直線コネクタ 310"/>
        <xdr:cNvCxnSpPr/>
      </xdr:nvCxnSpPr>
      <xdr:spPr>
        <a:xfrm>
          <a:off x="15671800" y="66009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39</xdr:row>
      <xdr:rowOff>37846</xdr:rowOff>
    </xdr:to>
    <xdr:cxnSp macro="">
      <xdr:nvCxnSpPr>
        <xdr:cNvPr id="314" name="直線コネクタ 313"/>
        <xdr:cNvCxnSpPr/>
      </xdr:nvCxnSpPr>
      <xdr:spPr>
        <a:xfrm flipV="1">
          <a:off x="14782800" y="66009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37846</xdr:rowOff>
    </xdr:to>
    <xdr:cxnSp macro="">
      <xdr:nvCxnSpPr>
        <xdr:cNvPr id="317" name="直線コネクタ 316"/>
        <xdr:cNvCxnSpPr/>
      </xdr:nvCxnSpPr>
      <xdr:spPr>
        <a:xfrm>
          <a:off x="13893800" y="6696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20" name="直線コネクタ 319"/>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30" name="円/楕円 329"/>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31"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32" name="円/楕円 331"/>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33" name="テキスト ボックス 332"/>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158496</xdr:rowOff>
    </xdr:from>
    <xdr:to>
      <xdr:col>21</xdr:col>
      <xdr:colOff>412750</xdr:colOff>
      <xdr:row>39</xdr:row>
      <xdr:rowOff>88646</xdr:rowOff>
    </xdr:to>
    <xdr:sp macro="" textlink="">
      <xdr:nvSpPr>
        <xdr:cNvPr id="334" name="円/楕円 333"/>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73423</xdr:rowOff>
    </xdr:from>
    <xdr:ext cx="762000" cy="259045"/>
    <xdr:sp macro="" textlink="">
      <xdr:nvSpPr>
        <xdr:cNvPr id="335" name="テキスト ボックス 334"/>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6" name="円/楕円 335"/>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7" name="テキスト ボックス 336"/>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8" name="円/楕円 337"/>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9" name="テキスト ボックス 338"/>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ポイント上昇し、類似団体平均を</a:t>
          </a:r>
          <a:r>
            <a:rPr kumimoji="1" lang="en-US" altLang="ja-JP" sz="1300">
              <a:latin typeface="ＭＳ Ｐゴシック"/>
            </a:rPr>
            <a:t>1.9</a:t>
          </a:r>
          <a:r>
            <a:rPr kumimoji="1" lang="ja-JP" altLang="en-US" sz="1300">
              <a:latin typeface="ＭＳ Ｐゴシック"/>
            </a:rPr>
            <a:t>ポイント上回っている。今後も合併特例事業などで新たな地方債発行が見込まれる。また、市町村合併に関連する大型建設事業の実施による起債の元金償還が開始となり、償還額の上昇が予測される。事業実施に当たっては、投資効果、緊急度、必要性、国庫・県支出金などの財源措置等を十分勘案し、新規地方債発行を極力抑え、公債費の上昇を抑制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92711</xdr:rowOff>
    </xdr:to>
    <xdr:cxnSp macro="">
      <xdr:nvCxnSpPr>
        <xdr:cNvPr id="372" name="直線コネクタ 371"/>
        <xdr:cNvCxnSpPr/>
      </xdr:nvCxnSpPr>
      <xdr:spPr>
        <a:xfrm>
          <a:off x="3987800" y="13279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77470</xdr:rowOff>
    </xdr:to>
    <xdr:cxnSp macro="">
      <xdr:nvCxnSpPr>
        <xdr:cNvPr id="375" name="直線コネクタ 374"/>
        <xdr:cNvCxnSpPr/>
      </xdr:nvCxnSpPr>
      <xdr:spPr>
        <a:xfrm>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46989</xdr:rowOff>
    </xdr:to>
    <xdr:cxnSp macro="">
      <xdr:nvCxnSpPr>
        <xdr:cNvPr id="378" name="直線コネクタ 377"/>
        <xdr:cNvCxnSpPr/>
      </xdr:nvCxnSpPr>
      <xdr:spPr>
        <a:xfrm>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1270</xdr:rowOff>
    </xdr:to>
    <xdr:cxnSp macro="">
      <xdr:nvCxnSpPr>
        <xdr:cNvPr id="381" name="直線コネクタ 380"/>
        <xdr:cNvCxnSpPr/>
      </xdr:nvCxnSpPr>
      <xdr:spPr>
        <a:xfrm>
          <a:off x="1320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1" name="円/楕円 390"/>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92"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3" name="円/楕円 392"/>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94" name="テキスト ボックス 39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5" name="円/楕円 39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6" name="テキスト ボックス 39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7" name="円/楕円 39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8" name="テキスト ボックス 39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9" name="円/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3.2</a:t>
          </a:r>
          <a:r>
            <a:rPr kumimoji="1" lang="ja-JP" altLang="en-US" sz="1300">
              <a:latin typeface="ＭＳ Ｐゴシック"/>
            </a:rPr>
            <a:t>ポイント上昇し類似団体平均を</a:t>
          </a:r>
          <a:r>
            <a:rPr kumimoji="1" lang="en-US" altLang="ja-JP" sz="1300">
              <a:latin typeface="ＭＳ Ｐゴシック"/>
            </a:rPr>
            <a:t>1.0</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人件費は改善しているが、扶助費は上昇しており、また、補助費等については特殊要因はあるものの、類似団体平均を大きく上回っているため、改善に向け補助金の見直しを図る必要がある。今後も引き続き定員適正化や、事務事業の見直しを図るとともに、施設の統廃合を進めるなど、経常経費の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19558</xdr:rowOff>
    </xdr:to>
    <xdr:cxnSp macro="">
      <xdr:nvCxnSpPr>
        <xdr:cNvPr id="431" name="直線コネクタ 430"/>
        <xdr:cNvCxnSpPr/>
      </xdr:nvCxnSpPr>
      <xdr:spPr>
        <a:xfrm>
          <a:off x="15671800" y="130749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77</xdr:row>
      <xdr:rowOff>28702</xdr:rowOff>
    </xdr:to>
    <xdr:cxnSp macro="">
      <xdr:nvCxnSpPr>
        <xdr:cNvPr id="434" name="直線コネクタ 433"/>
        <xdr:cNvCxnSpPr/>
      </xdr:nvCxnSpPr>
      <xdr:spPr>
        <a:xfrm flipV="1">
          <a:off x="14782800" y="13074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77</xdr:row>
      <xdr:rowOff>28702</xdr:rowOff>
    </xdr:to>
    <xdr:cxnSp macro="">
      <xdr:nvCxnSpPr>
        <xdr:cNvPr id="437" name="直線コネクタ 436"/>
        <xdr:cNvCxnSpPr/>
      </xdr:nvCxnSpPr>
      <xdr:spPr>
        <a:xfrm>
          <a:off x="13893800" y="13093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154432</xdr:rowOff>
    </xdr:to>
    <xdr:cxnSp macro="">
      <xdr:nvCxnSpPr>
        <xdr:cNvPr id="440" name="直線コネクタ 439"/>
        <xdr:cNvCxnSpPr/>
      </xdr:nvCxnSpPr>
      <xdr:spPr>
        <a:xfrm flipV="1">
          <a:off x="13004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0" name="円/楕円 449"/>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51"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2" name="円/楕円 451"/>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3" name="テキスト ボックス 452"/>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54" name="円/楕円 453"/>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55" name="テキスト ボックス 454"/>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6" name="円/楕円 455"/>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7" name="テキスト ボックス 456"/>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8" name="円/楕円 457"/>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9" name="テキスト ボックス 458"/>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千葉県横芝光町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152470</xdr:rowOff>
    </xdr:from>
    <xdr:to>
      <xdr:col>4</xdr:col>
      <xdr:colOff>1117600</xdr:colOff>
      <xdr:row>16</xdr:row>
      <xdr:rowOff>19653</xdr:rowOff>
    </xdr:to>
    <xdr:cxnSp macro="">
      <xdr:nvCxnSpPr>
        <xdr:cNvPr id="50" name="直線コネクタ 49"/>
        <xdr:cNvCxnSpPr/>
      </xdr:nvCxnSpPr>
      <xdr:spPr bwMode="auto">
        <a:xfrm>
          <a:off x="5003800" y="2771845"/>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4430</xdr:rowOff>
    </xdr:from>
    <xdr:ext cx="762000" cy="259045"/>
    <xdr:sp macro="" textlink="">
      <xdr:nvSpPr>
        <xdr:cNvPr id="51" name="人口1人当たり決算額の推移平均値テキスト130"/>
        <xdr:cNvSpPr txBox="1"/>
      </xdr:nvSpPr>
      <xdr:spPr>
        <a:xfrm>
          <a:off x="5740400" y="279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152470</xdr:rowOff>
    </xdr:from>
    <xdr:to>
      <xdr:col>4</xdr:col>
      <xdr:colOff>469900</xdr:colOff>
      <xdr:row>16</xdr:row>
      <xdr:rowOff>28397</xdr:rowOff>
    </xdr:to>
    <xdr:cxnSp macro="">
      <xdr:nvCxnSpPr>
        <xdr:cNvPr id="53" name="直線コネクタ 52"/>
        <xdr:cNvCxnSpPr/>
      </xdr:nvCxnSpPr>
      <xdr:spPr bwMode="auto">
        <a:xfrm flipV="1">
          <a:off x="4305300" y="2771845"/>
          <a:ext cx="6985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28397</xdr:rowOff>
    </xdr:from>
    <xdr:to>
      <xdr:col>3</xdr:col>
      <xdr:colOff>904875</xdr:colOff>
      <xdr:row>16</xdr:row>
      <xdr:rowOff>82575</xdr:rowOff>
    </xdr:to>
    <xdr:cxnSp macro="">
      <xdr:nvCxnSpPr>
        <xdr:cNvPr id="56" name="直線コネクタ 55"/>
        <xdr:cNvCxnSpPr/>
      </xdr:nvCxnSpPr>
      <xdr:spPr bwMode="auto">
        <a:xfrm flipV="1">
          <a:off x="3606800" y="281922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17767</xdr:rowOff>
    </xdr:from>
    <xdr:to>
      <xdr:col>3</xdr:col>
      <xdr:colOff>206375</xdr:colOff>
      <xdr:row>16</xdr:row>
      <xdr:rowOff>82575</xdr:rowOff>
    </xdr:to>
    <xdr:cxnSp macro="">
      <xdr:nvCxnSpPr>
        <xdr:cNvPr id="59" name="直線コネクタ 58"/>
        <xdr:cNvCxnSpPr/>
      </xdr:nvCxnSpPr>
      <xdr:spPr bwMode="auto">
        <a:xfrm>
          <a:off x="2908300" y="2808592"/>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140303</xdr:rowOff>
    </xdr:from>
    <xdr:to>
      <xdr:col>5</xdr:col>
      <xdr:colOff>34925</xdr:colOff>
      <xdr:row>16</xdr:row>
      <xdr:rowOff>70453</xdr:rowOff>
    </xdr:to>
    <xdr:sp macro="" textlink="">
      <xdr:nvSpPr>
        <xdr:cNvPr id="69" name="円/楕円 68"/>
        <xdr:cNvSpPr/>
      </xdr:nvSpPr>
      <xdr:spPr bwMode="auto">
        <a:xfrm>
          <a:off x="5600700" y="275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156830</xdr:rowOff>
    </xdr:from>
    <xdr:ext cx="762000" cy="259045"/>
    <xdr:sp macro="" textlink="">
      <xdr:nvSpPr>
        <xdr:cNvPr id="70" name="人口1人当たり決算額の推移該当値テキスト130"/>
        <xdr:cNvSpPr txBox="1"/>
      </xdr:nvSpPr>
      <xdr:spPr>
        <a:xfrm>
          <a:off x="5740400" y="2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101670</xdr:rowOff>
    </xdr:from>
    <xdr:to>
      <xdr:col>4</xdr:col>
      <xdr:colOff>520700</xdr:colOff>
      <xdr:row>16</xdr:row>
      <xdr:rowOff>31820</xdr:rowOff>
    </xdr:to>
    <xdr:sp macro="" textlink="">
      <xdr:nvSpPr>
        <xdr:cNvPr id="71" name="円/楕円 70"/>
        <xdr:cNvSpPr/>
      </xdr:nvSpPr>
      <xdr:spPr bwMode="auto">
        <a:xfrm>
          <a:off x="4953000" y="27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41997</xdr:rowOff>
    </xdr:from>
    <xdr:ext cx="736600" cy="259045"/>
    <xdr:sp macro="" textlink="">
      <xdr:nvSpPr>
        <xdr:cNvPr id="72" name="テキスト ボックス 71"/>
        <xdr:cNvSpPr txBox="1"/>
      </xdr:nvSpPr>
      <xdr:spPr>
        <a:xfrm>
          <a:off x="4622800" y="24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149047</xdr:rowOff>
    </xdr:from>
    <xdr:to>
      <xdr:col>3</xdr:col>
      <xdr:colOff>955675</xdr:colOff>
      <xdr:row>16</xdr:row>
      <xdr:rowOff>79197</xdr:rowOff>
    </xdr:to>
    <xdr:sp macro="" textlink="">
      <xdr:nvSpPr>
        <xdr:cNvPr id="73" name="円/楕円 72"/>
        <xdr:cNvSpPr/>
      </xdr:nvSpPr>
      <xdr:spPr bwMode="auto">
        <a:xfrm>
          <a:off x="4254500" y="276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89374</xdr:rowOff>
    </xdr:from>
    <xdr:ext cx="762000" cy="259045"/>
    <xdr:sp macro="" textlink="">
      <xdr:nvSpPr>
        <xdr:cNvPr id="74" name="テキスト ボックス 73"/>
        <xdr:cNvSpPr txBox="1"/>
      </xdr:nvSpPr>
      <xdr:spPr>
        <a:xfrm>
          <a:off x="3924300" y="25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31775</xdr:rowOff>
    </xdr:from>
    <xdr:to>
      <xdr:col>3</xdr:col>
      <xdr:colOff>257175</xdr:colOff>
      <xdr:row>16</xdr:row>
      <xdr:rowOff>133375</xdr:rowOff>
    </xdr:to>
    <xdr:sp macro="" textlink="">
      <xdr:nvSpPr>
        <xdr:cNvPr id="75" name="円/楕円 74"/>
        <xdr:cNvSpPr/>
      </xdr:nvSpPr>
      <xdr:spPr bwMode="auto">
        <a:xfrm>
          <a:off x="3556000" y="282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143552</xdr:rowOff>
    </xdr:from>
    <xdr:ext cx="762000" cy="259045"/>
    <xdr:sp macro="" textlink="">
      <xdr:nvSpPr>
        <xdr:cNvPr id="76" name="テキスト ボックス 75"/>
        <xdr:cNvSpPr txBox="1"/>
      </xdr:nvSpPr>
      <xdr:spPr>
        <a:xfrm>
          <a:off x="3225800" y="25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77" name="円/楕円 76"/>
        <xdr:cNvSpPr/>
      </xdr:nvSpPr>
      <xdr:spPr bwMode="auto">
        <a:xfrm>
          <a:off x="2857500" y="27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78" name="テキスト ボックス 77"/>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248806</xdr:rowOff>
    </xdr:from>
    <xdr:to>
      <xdr:col>4</xdr:col>
      <xdr:colOff>1117600</xdr:colOff>
      <xdr:row>35</xdr:row>
      <xdr:rowOff>285439</xdr:rowOff>
    </xdr:to>
    <xdr:cxnSp macro="">
      <xdr:nvCxnSpPr>
        <xdr:cNvPr id="111" name="直線コネクタ 110"/>
        <xdr:cNvCxnSpPr/>
      </xdr:nvCxnSpPr>
      <xdr:spPr bwMode="auto">
        <a:xfrm>
          <a:off x="5003800" y="6859156"/>
          <a:ext cx="647700" cy="3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270216</xdr:rowOff>
    </xdr:from>
    <xdr:ext cx="762000" cy="259045"/>
    <xdr:sp macro="" textlink="">
      <xdr:nvSpPr>
        <xdr:cNvPr id="112" name="人口1人当たり決算額の推移平均値テキスト445"/>
        <xdr:cNvSpPr txBox="1"/>
      </xdr:nvSpPr>
      <xdr:spPr>
        <a:xfrm>
          <a:off x="5740400" y="6880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248806</xdr:rowOff>
    </xdr:from>
    <xdr:to>
      <xdr:col>4</xdr:col>
      <xdr:colOff>469900</xdr:colOff>
      <xdr:row>35</xdr:row>
      <xdr:rowOff>260483</xdr:rowOff>
    </xdr:to>
    <xdr:cxnSp macro="">
      <xdr:nvCxnSpPr>
        <xdr:cNvPr id="114" name="直線コネクタ 113"/>
        <xdr:cNvCxnSpPr/>
      </xdr:nvCxnSpPr>
      <xdr:spPr bwMode="auto">
        <a:xfrm flipV="1">
          <a:off x="4305300" y="6859156"/>
          <a:ext cx="6985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221469</xdr:rowOff>
    </xdr:from>
    <xdr:to>
      <xdr:col>3</xdr:col>
      <xdr:colOff>904875</xdr:colOff>
      <xdr:row>35</xdr:row>
      <xdr:rowOff>260483</xdr:rowOff>
    </xdr:to>
    <xdr:cxnSp macro="">
      <xdr:nvCxnSpPr>
        <xdr:cNvPr id="117" name="直線コネクタ 116"/>
        <xdr:cNvCxnSpPr/>
      </xdr:nvCxnSpPr>
      <xdr:spPr bwMode="auto">
        <a:xfrm>
          <a:off x="3606800" y="6831819"/>
          <a:ext cx="698500" cy="3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189484</xdr:rowOff>
    </xdr:from>
    <xdr:to>
      <xdr:col>3</xdr:col>
      <xdr:colOff>206375</xdr:colOff>
      <xdr:row>35</xdr:row>
      <xdr:rowOff>221469</xdr:rowOff>
    </xdr:to>
    <xdr:cxnSp macro="">
      <xdr:nvCxnSpPr>
        <xdr:cNvPr id="120" name="直線コネクタ 119"/>
        <xdr:cNvCxnSpPr/>
      </xdr:nvCxnSpPr>
      <xdr:spPr bwMode="auto">
        <a:xfrm>
          <a:off x="2908300" y="6799834"/>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234639</xdr:rowOff>
    </xdr:from>
    <xdr:to>
      <xdr:col>5</xdr:col>
      <xdr:colOff>34925</xdr:colOff>
      <xdr:row>35</xdr:row>
      <xdr:rowOff>336239</xdr:rowOff>
    </xdr:to>
    <xdr:sp macro="" textlink="">
      <xdr:nvSpPr>
        <xdr:cNvPr id="130" name="円/楕円 129"/>
        <xdr:cNvSpPr/>
      </xdr:nvSpPr>
      <xdr:spPr bwMode="auto">
        <a:xfrm>
          <a:off x="56007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79716</xdr:rowOff>
    </xdr:from>
    <xdr:ext cx="762000" cy="259045"/>
    <xdr:sp macro="" textlink="">
      <xdr:nvSpPr>
        <xdr:cNvPr id="131" name="人口1人当たり決算額の推移該当値テキスト445"/>
        <xdr:cNvSpPr txBox="1"/>
      </xdr:nvSpPr>
      <xdr:spPr>
        <a:xfrm>
          <a:off x="5740400" y="669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198006</xdr:rowOff>
    </xdr:from>
    <xdr:to>
      <xdr:col>4</xdr:col>
      <xdr:colOff>520700</xdr:colOff>
      <xdr:row>35</xdr:row>
      <xdr:rowOff>299606</xdr:rowOff>
    </xdr:to>
    <xdr:sp macro="" textlink="">
      <xdr:nvSpPr>
        <xdr:cNvPr id="132" name="円/楕円 131"/>
        <xdr:cNvSpPr/>
      </xdr:nvSpPr>
      <xdr:spPr bwMode="auto">
        <a:xfrm>
          <a:off x="49530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309783</xdr:rowOff>
    </xdr:from>
    <xdr:ext cx="736600" cy="259045"/>
    <xdr:sp macro="" textlink="">
      <xdr:nvSpPr>
        <xdr:cNvPr id="133" name="テキスト ボックス 132"/>
        <xdr:cNvSpPr txBox="1"/>
      </xdr:nvSpPr>
      <xdr:spPr>
        <a:xfrm>
          <a:off x="4622800" y="657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209683</xdr:rowOff>
    </xdr:from>
    <xdr:to>
      <xdr:col>3</xdr:col>
      <xdr:colOff>955675</xdr:colOff>
      <xdr:row>35</xdr:row>
      <xdr:rowOff>311283</xdr:rowOff>
    </xdr:to>
    <xdr:sp macro="" textlink="">
      <xdr:nvSpPr>
        <xdr:cNvPr id="134" name="円/楕円 133"/>
        <xdr:cNvSpPr/>
      </xdr:nvSpPr>
      <xdr:spPr bwMode="auto">
        <a:xfrm>
          <a:off x="4254500" y="68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321460</xdr:rowOff>
    </xdr:from>
    <xdr:ext cx="762000" cy="259045"/>
    <xdr:sp macro="" textlink="">
      <xdr:nvSpPr>
        <xdr:cNvPr id="135" name="テキスト ボックス 134"/>
        <xdr:cNvSpPr txBox="1"/>
      </xdr:nvSpPr>
      <xdr:spPr>
        <a:xfrm>
          <a:off x="3924300" y="65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170669</xdr:rowOff>
    </xdr:from>
    <xdr:to>
      <xdr:col>3</xdr:col>
      <xdr:colOff>257175</xdr:colOff>
      <xdr:row>35</xdr:row>
      <xdr:rowOff>272269</xdr:rowOff>
    </xdr:to>
    <xdr:sp macro="" textlink="">
      <xdr:nvSpPr>
        <xdr:cNvPr id="136" name="円/楕円 135"/>
        <xdr:cNvSpPr/>
      </xdr:nvSpPr>
      <xdr:spPr bwMode="auto">
        <a:xfrm>
          <a:off x="3556000" y="678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282446</xdr:rowOff>
    </xdr:from>
    <xdr:ext cx="762000" cy="259045"/>
    <xdr:sp macro="" textlink="">
      <xdr:nvSpPr>
        <xdr:cNvPr id="137" name="テキスト ボックス 136"/>
        <xdr:cNvSpPr txBox="1"/>
      </xdr:nvSpPr>
      <xdr:spPr>
        <a:xfrm>
          <a:off x="3225800" y="65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138684</xdr:rowOff>
    </xdr:from>
    <xdr:to>
      <xdr:col>2</xdr:col>
      <xdr:colOff>692150</xdr:colOff>
      <xdr:row>35</xdr:row>
      <xdr:rowOff>240284</xdr:rowOff>
    </xdr:to>
    <xdr:sp macro="" textlink="">
      <xdr:nvSpPr>
        <xdr:cNvPr id="138" name="円/楕円 137"/>
        <xdr:cNvSpPr/>
      </xdr:nvSpPr>
      <xdr:spPr bwMode="auto">
        <a:xfrm>
          <a:off x="28575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250461</xdr:rowOff>
    </xdr:from>
    <xdr:ext cx="762000" cy="259045"/>
    <xdr:sp macro="" textlink="">
      <xdr:nvSpPr>
        <xdr:cNvPr id="139" name="テキスト ボックス 138"/>
        <xdr:cNvSpPr txBox="1"/>
      </xdr:nvSpPr>
      <xdr:spPr>
        <a:xfrm>
          <a:off x="2527300" y="651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34449</xdr:rowOff>
    </xdr:from>
    <xdr:to>
      <xdr:col>6</xdr:col>
      <xdr:colOff>511175</xdr:colOff>
      <xdr:row>36</xdr:row>
      <xdr:rowOff>81102</xdr:rowOff>
    </xdr:to>
    <xdr:cxnSp macro="">
      <xdr:nvCxnSpPr>
        <xdr:cNvPr id="61" name="直線コネクタ 60"/>
        <xdr:cNvCxnSpPr/>
      </xdr:nvCxnSpPr>
      <xdr:spPr>
        <a:xfrm>
          <a:off x="3797300" y="6206649"/>
          <a:ext cx="8382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34449</xdr:rowOff>
    </xdr:from>
    <xdr:to>
      <xdr:col>5</xdr:col>
      <xdr:colOff>358775</xdr:colOff>
      <xdr:row>36</xdr:row>
      <xdr:rowOff>68034</xdr:rowOff>
    </xdr:to>
    <xdr:cxnSp macro="">
      <xdr:nvCxnSpPr>
        <xdr:cNvPr id="64" name="直線コネクタ 63"/>
        <xdr:cNvCxnSpPr/>
      </xdr:nvCxnSpPr>
      <xdr:spPr>
        <a:xfrm flipV="1">
          <a:off x="2908300" y="62066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68034</xdr:rowOff>
    </xdr:from>
    <xdr:to>
      <xdr:col>4</xdr:col>
      <xdr:colOff>155575</xdr:colOff>
      <xdr:row>36</xdr:row>
      <xdr:rowOff>138347</xdr:rowOff>
    </xdr:to>
    <xdr:cxnSp macro="">
      <xdr:nvCxnSpPr>
        <xdr:cNvPr id="67" name="直線コネクタ 66"/>
        <xdr:cNvCxnSpPr/>
      </xdr:nvCxnSpPr>
      <xdr:spPr>
        <a:xfrm flipV="1">
          <a:off x="2019300" y="6240234"/>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99257</xdr:rowOff>
    </xdr:from>
    <xdr:to>
      <xdr:col>2</xdr:col>
      <xdr:colOff>638175</xdr:colOff>
      <xdr:row>36</xdr:row>
      <xdr:rowOff>138347</xdr:rowOff>
    </xdr:to>
    <xdr:cxnSp macro="">
      <xdr:nvCxnSpPr>
        <xdr:cNvPr id="70" name="直線コネクタ 69"/>
        <xdr:cNvCxnSpPr/>
      </xdr:nvCxnSpPr>
      <xdr:spPr>
        <a:xfrm>
          <a:off x="1130300" y="627145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30302</xdr:rowOff>
    </xdr:from>
    <xdr:to>
      <xdr:col>6</xdr:col>
      <xdr:colOff>561975</xdr:colOff>
      <xdr:row>36</xdr:row>
      <xdr:rowOff>131902</xdr:rowOff>
    </xdr:to>
    <xdr:sp macro="" textlink="">
      <xdr:nvSpPr>
        <xdr:cNvPr id="80" name="円/楕円 79"/>
        <xdr:cNvSpPr/>
      </xdr:nvSpPr>
      <xdr:spPr>
        <a:xfrm>
          <a:off x="45847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53179</xdr:rowOff>
    </xdr:from>
    <xdr:ext cx="534377" cy="259045"/>
    <xdr:sp macro="" textlink="">
      <xdr:nvSpPr>
        <xdr:cNvPr id="81" name="人件費該当値テキスト"/>
        <xdr:cNvSpPr txBox="1"/>
      </xdr:nvSpPr>
      <xdr:spPr>
        <a:xfrm>
          <a:off x="4686300" y="60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155099</xdr:rowOff>
    </xdr:from>
    <xdr:to>
      <xdr:col>5</xdr:col>
      <xdr:colOff>409575</xdr:colOff>
      <xdr:row>36</xdr:row>
      <xdr:rowOff>85249</xdr:rowOff>
    </xdr:to>
    <xdr:sp macro="" textlink="">
      <xdr:nvSpPr>
        <xdr:cNvPr id="82" name="円/楕円 81"/>
        <xdr:cNvSpPr/>
      </xdr:nvSpPr>
      <xdr:spPr>
        <a:xfrm>
          <a:off x="3746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101776</xdr:rowOff>
    </xdr:from>
    <xdr:ext cx="534377" cy="259045"/>
    <xdr:sp macro="" textlink="">
      <xdr:nvSpPr>
        <xdr:cNvPr id="83" name="テキスト ボックス 82"/>
        <xdr:cNvSpPr txBox="1"/>
      </xdr:nvSpPr>
      <xdr:spPr>
        <a:xfrm>
          <a:off x="3530111" y="5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17234</xdr:rowOff>
    </xdr:from>
    <xdr:to>
      <xdr:col>4</xdr:col>
      <xdr:colOff>206375</xdr:colOff>
      <xdr:row>36</xdr:row>
      <xdr:rowOff>118834</xdr:rowOff>
    </xdr:to>
    <xdr:sp macro="" textlink="">
      <xdr:nvSpPr>
        <xdr:cNvPr id="84" name="円/楕円 83"/>
        <xdr:cNvSpPr/>
      </xdr:nvSpPr>
      <xdr:spPr>
        <a:xfrm>
          <a:off x="2857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135361</xdr:rowOff>
    </xdr:from>
    <xdr:ext cx="534377" cy="259045"/>
    <xdr:sp macro="" textlink="">
      <xdr:nvSpPr>
        <xdr:cNvPr id="85" name="テキスト ボックス 84"/>
        <xdr:cNvSpPr txBox="1"/>
      </xdr:nvSpPr>
      <xdr:spPr>
        <a:xfrm>
          <a:off x="2641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87547</xdr:rowOff>
    </xdr:from>
    <xdr:to>
      <xdr:col>3</xdr:col>
      <xdr:colOff>3175</xdr:colOff>
      <xdr:row>37</xdr:row>
      <xdr:rowOff>17697</xdr:rowOff>
    </xdr:to>
    <xdr:sp macro="" textlink="">
      <xdr:nvSpPr>
        <xdr:cNvPr id="86" name="円/楕円 85"/>
        <xdr:cNvSpPr/>
      </xdr:nvSpPr>
      <xdr:spPr>
        <a:xfrm>
          <a:off x="1968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34224</xdr:rowOff>
    </xdr:from>
    <xdr:ext cx="534377" cy="259045"/>
    <xdr:sp macro="" textlink="">
      <xdr:nvSpPr>
        <xdr:cNvPr id="87" name="テキスト ボックス 86"/>
        <xdr:cNvSpPr txBox="1"/>
      </xdr:nvSpPr>
      <xdr:spPr>
        <a:xfrm>
          <a:off x="1752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48457</xdr:rowOff>
    </xdr:from>
    <xdr:to>
      <xdr:col>1</xdr:col>
      <xdr:colOff>485775</xdr:colOff>
      <xdr:row>36</xdr:row>
      <xdr:rowOff>150057</xdr:rowOff>
    </xdr:to>
    <xdr:sp macro="" textlink="">
      <xdr:nvSpPr>
        <xdr:cNvPr id="88" name="円/楕円 87"/>
        <xdr:cNvSpPr/>
      </xdr:nvSpPr>
      <xdr:spPr>
        <a:xfrm>
          <a:off x="1079500" y="62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166584</xdr:rowOff>
    </xdr:from>
    <xdr:ext cx="534377" cy="259045"/>
    <xdr:sp macro="" textlink="">
      <xdr:nvSpPr>
        <xdr:cNvPr id="89" name="テキスト ボックス 88"/>
        <xdr:cNvSpPr txBox="1"/>
      </xdr:nvSpPr>
      <xdr:spPr>
        <a:xfrm>
          <a:off x="863111" y="59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142518</xdr:rowOff>
    </xdr:from>
    <xdr:to>
      <xdr:col>6</xdr:col>
      <xdr:colOff>511175</xdr:colOff>
      <xdr:row>58</xdr:row>
      <xdr:rowOff>147453</xdr:rowOff>
    </xdr:to>
    <xdr:cxnSp macro="">
      <xdr:nvCxnSpPr>
        <xdr:cNvPr id="118" name="直線コネクタ 117"/>
        <xdr:cNvCxnSpPr/>
      </xdr:nvCxnSpPr>
      <xdr:spPr>
        <a:xfrm flipV="1">
          <a:off x="3797300" y="10086618"/>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147453</xdr:rowOff>
    </xdr:from>
    <xdr:to>
      <xdr:col>5</xdr:col>
      <xdr:colOff>358775</xdr:colOff>
      <xdr:row>58</xdr:row>
      <xdr:rowOff>150025</xdr:rowOff>
    </xdr:to>
    <xdr:cxnSp macro="">
      <xdr:nvCxnSpPr>
        <xdr:cNvPr id="121" name="直線コネクタ 120"/>
        <xdr:cNvCxnSpPr/>
      </xdr:nvCxnSpPr>
      <xdr:spPr>
        <a:xfrm flipV="1">
          <a:off x="2908300" y="10091553"/>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150025</xdr:rowOff>
    </xdr:from>
    <xdr:to>
      <xdr:col>4</xdr:col>
      <xdr:colOff>155575</xdr:colOff>
      <xdr:row>58</xdr:row>
      <xdr:rowOff>152871</xdr:rowOff>
    </xdr:to>
    <xdr:cxnSp macro="">
      <xdr:nvCxnSpPr>
        <xdr:cNvPr id="124" name="直線コネクタ 123"/>
        <xdr:cNvCxnSpPr/>
      </xdr:nvCxnSpPr>
      <xdr:spPr>
        <a:xfrm flipV="1">
          <a:off x="2019300" y="10094125"/>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152871</xdr:rowOff>
    </xdr:from>
    <xdr:to>
      <xdr:col>2</xdr:col>
      <xdr:colOff>638175</xdr:colOff>
      <xdr:row>58</xdr:row>
      <xdr:rowOff>153948</xdr:rowOff>
    </xdr:to>
    <xdr:cxnSp macro="">
      <xdr:nvCxnSpPr>
        <xdr:cNvPr id="127" name="直線コネクタ 126"/>
        <xdr:cNvCxnSpPr/>
      </xdr:nvCxnSpPr>
      <xdr:spPr>
        <a:xfrm flipV="1">
          <a:off x="1130300" y="1009697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91718</xdr:rowOff>
    </xdr:from>
    <xdr:to>
      <xdr:col>6</xdr:col>
      <xdr:colOff>561975</xdr:colOff>
      <xdr:row>59</xdr:row>
      <xdr:rowOff>21868</xdr:rowOff>
    </xdr:to>
    <xdr:sp macro="" textlink="">
      <xdr:nvSpPr>
        <xdr:cNvPr id="137" name="円/楕円 136"/>
        <xdr:cNvSpPr/>
      </xdr:nvSpPr>
      <xdr:spPr>
        <a:xfrm>
          <a:off x="4584700" y="100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96653</xdr:rowOff>
    </xdr:from>
    <xdr:to>
      <xdr:col>5</xdr:col>
      <xdr:colOff>409575</xdr:colOff>
      <xdr:row>59</xdr:row>
      <xdr:rowOff>26803</xdr:rowOff>
    </xdr:to>
    <xdr:sp macro="" textlink="">
      <xdr:nvSpPr>
        <xdr:cNvPr id="139" name="円/楕円 138"/>
        <xdr:cNvSpPr/>
      </xdr:nvSpPr>
      <xdr:spPr>
        <a:xfrm>
          <a:off x="3746500" y="100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17930</xdr:rowOff>
    </xdr:from>
    <xdr:ext cx="534377" cy="259045"/>
    <xdr:sp macro="" textlink="">
      <xdr:nvSpPr>
        <xdr:cNvPr id="140" name="テキスト ボックス 139"/>
        <xdr:cNvSpPr txBox="1"/>
      </xdr:nvSpPr>
      <xdr:spPr>
        <a:xfrm>
          <a:off x="3530111" y="101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99225</xdr:rowOff>
    </xdr:from>
    <xdr:to>
      <xdr:col>4</xdr:col>
      <xdr:colOff>206375</xdr:colOff>
      <xdr:row>59</xdr:row>
      <xdr:rowOff>29375</xdr:rowOff>
    </xdr:to>
    <xdr:sp macro="" textlink="">
      <xdr:nvSpPr>
        <xdr:cNvPr id="141" name="円/楕円 140"/>
        <xdr:cNvSpPr/>
      </xdr:nvSpPr>
      <xdr:spPr>
        <a:xfrm>
          <a:off x="2857500" y="100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20502</xdr:rowOff>
    </xdr:from>
    <xdr:ext cx="534377" cy="259045"/>
    <xdr:sp macro="" textlink="">
      <xdr:nvSpPr>
        <xdr:cNvPr id="142" name="テキスト ボックス 141"/>
        <xdr:cNvSpPr txBox="1"/>
      </xdr:nvSpPr>
      <xdr:spPr>
        <a:xfrm>
          <a:off x="2641111" y="101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102071</xdr:rowOff>
    </xdr:from>
    <xdr:to>
      <xdr:col>3</xdr:col>
      <xdr:colOff>3175</xdr:colOff>
      <xdr:row>59</xdr:row>
      <xdr:rowOff>32221</xdr:rowOff>
    </xdr:to>
    <xdr:sp macro="" textlink="">
      <xdr:nvSpPr>
        <xdr:cNvPr id="143" name="円/楕円 142"/>
        <xdr:cNvSpPr/>
      </xdr:nvSpPr>
      <xdr:spPr>
        <a:xfrm>
          <a:off x="1968500" y="100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23348</xdr:rowOff>
    </xdr:from>
    <xdr:ext cx="534377" cy="259045"/>
    <xdr:sp macro="" textlink="">
      <xdr:nvSpPr>
        <xdr:cNvPr id="144" name="テキスト ボックス 143"/>
        <xdr:cNvSpPr txBox="1"/>
      </xdr:nvSpPr>
      <xdr:spPr>
        <a:xfrm>
          <a:off x="1752111" y="101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103148</xdr:rowOff>
    </xdr:from>
    <xdr:to>
      <xdr:col>1</xdr:col>
      <xdr:colOff>485775</xdr:colOff>
      <xdr:row>59</xdr:row>
      <xdr:rowOff>33298</xdr:rowOff>
    </xdr:to>
    <xdr:sp macro="" textlink="">
      <xdr:nvSpPr>
        <xdr:cNvPr id="145" name="円/楕円 144"/>
        <xdr:cNvSpPr/>
      </xdr:nvSpPr>
      <xdr:spPr>
        <a:xfrm>
          <a:off x="1079500" y="100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24425</xdr:rowOff>
    </xdr:from>
    <xdr:ext cx="534377" cy="259045"/>
    <xdr:sp macro="" textlink="">
      <xdr:nvSpPr>
        <xdr:cNvPr id="146" name="テキスト ボックス 145"/>
        <xdr:cNvSpPr txBox="1"/>
      </xdr:nvSpPr>
      <xdr:spPr>
        <a:xfrm>
          <a:off x="863111" y="101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137740</xdr:rowOff>
    </xdr:from>
    <xdr:to>
      <xdr:col>6</xdr:col>
      <xdr:colOff>511175</xdr:colOff>
      <xdr:row>78</xdr:row>
      <xdr:rowOff>170724</xdr:rowOff>
    </xdr:to>
    <xdr:cxnSp macro="">
      <xdr:nvCxnSpPr>
        <xdr:cNvPr id="177" name="直線コネクタ 176"/>
        <xdr:cNvCxnSpPr/>
      </xdr:nvCxnSpPr>
      <xdr:spPr>
        <a:xfrm>
          <a:off x="3797300" y="13510840"/>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120977</xdr:rowOff>
    </xdr:from>
    <xdr:to>
      <xdr:col>5</xdr:col>
      <xdr:colOff>358775</xdr:colOff>
      <xdr:row>78</xdr:row>
      <xdr:rowOff>137740</xdr:rowOff>
    </xdr:to>
    <xdr:cxnSp macro="">
      <xdr:nvCxnSpPr>
        <xdr:cNvPr id="180" name="直線コネクタ 179"/>
        <xdr:cNvCxnSpPr/>
      </xdr:nvCxnSpPr>
      <xdr:spPr>
        <a:xfrm>
          <a:off x="2908300" y="1349407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115098</xdr:rowOff>
    </xdr:from>
    <xdr:to>
      <xdr:col>4</xdr:col>
      <xdr:colOff>155575</xdr:colOff>
      <xdr:row>78</xdr:row>
      <xdr:rowOff>120977</xdr:rowOff>
    </xdr:to>
    <xdr:cxnSp macro="">
      <xdr:nvCxnSpPr>
        <xdr:cNvPr id="183" name="直線コネクタ 182"/>
        <xdr:cNvCxnSpPr/>
      </xdr:nvCxnSpPr>
      <xdr:spPr>
        <a:xfrm>
          <a:off x="2019300" y="1348819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96701</xdr:rowOff>
    </xdr:from>
    <xdr:to>
      <xdr:col>2</xdr:col>
      <xdr:colOff>638175</xdr:colOff>
      <xdr:row>78</xdr:row>
      <xdr:rowOff>115098</xdr:rowOff>
    </xdr:to>
    <xdr:cxnSp macro="">
      <xdr:nvCxnSpPr>
        <xdr:cNvPr id="186" name="直線コネクタ 185"/>
        <xdr:cNvCxnSpPr/>
      </xdr:nvCxnSpPr>
      <xdr:spPr>
        <a:xfrm>
          <a:off x="1130300" y="13469801"/>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119924</xdr:rowOff>
    </xdr:from>
    <xdr:to>
      <xdr:col>6</xdr:col>
      <xdr:colOff>561975</xdr:colOff>
      <xdr:row>79</xdr:row>
      <xdr:rowOff>50074</xdr:rowOff>
    </xdr:to>
    <xdr:sp macro="" textlink="">
      <xdr:nvSpPr>
        <xdr:cNvPr id="196" name="円/楕円 195"/>
        <xdr:cNvSpPr/>
      </xdr:nvSpPr>
      <xdr:spPr>
        <a:xfrm>
          <a:off x="4584700" y="13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34851</xdr:rowOff>
    </xdr:from>
    <xdr:ext cx="378565" cy="259045"/>
    <xdr:sp macro="" textlink="">
      <xdr:nvSpPr>
        <xdr:cNvPr id="197" name="維持補修費該当値テキスト"/>
        <xdr:cNvSpPr txBox="1"/>
      </xdr:nvSpPr>
      <xdr:spPr>
        <a:xfrm>
          <a:off x="4686300" y="1340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86940</xdr:rowOff>
    </xdr:from>
    <xdr:to>
      <xdr:col>5</xdr:col>
      <xdr:colOff>409575</xdr:colOff>
      <xdr:row>79</xdr:row>
      <xdr:rowOff>17090</xdr:rowOff>
    </xdr:to>
    <xdr:sp macro="" textlink="">
      <xdr:nvSpPr>
        <xdr:cNvPr id="198" name="円/楕円 197"/>
        <xdr:cNvSpPr/>
      </xdr:nvSpPr>
      <xdr:spPr>
        <a:xfrm>
          <a:off x="3746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8217</xdr:rowOff>
    </xdr:from>
    <xdr:ext cx="469744" cy="259045"/>
    <xdr:sp macro="" textlink="">
      <xdr:nvSpPr>
        <xdr:cNvPr id="199" name="テキスト ボックス 198"/>
        <xdr:cNvSpPr txBox="1"/>
      </xdr:nvSpPr>
      <xdr:spPr>
        <a:xfrm>
          <a:off x="3562427" y="1355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70177</xdr:rowOff>
    </xdr:from>
    <xdr:to>
      <xdr:col>4</xdr:col>
      <xdr:colOff>206375</xdr:colOff>
      <xdr:row>79</xdr:row>
      <xdr:rowOff>327</xdr:rowOff>
    </xdr:to>
    <xdr:sp macro="" textlink="">
      <xdr:nvSpPr>
        <xdr:cNvPr id="200" name="円/楕円 199"/>
        <xdr:cNvSpPr/>
      </xdr:nvSpPr>
      <xdr:spPr>
        <a:xfrm>
          <a:off x="2857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162904</xdr:rowOff>
    </xdr:from>
    <xdr:ext cx="469744" cy="259045"/>
    <xdr:sp macro="" textlink="">
      <xdr:nvSpPr>
        <xdr:cNvPr id="201" name="テキスト ボックス 200"/>
        <xdr:cNvSpPr txBox="1"/>
      </xdr:nvSpPr>
      <xdr:spPr>
        <a:xfrm>
          <a:off x="2673427" y="135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64298</xdr:rowOff>
    </xdr:from>
    <xdr:to>
      <xdr:col>3</xdr:col>
      <xdr:colOff>3175</xdr:colOff>
      <xdr:row>78</xdr:row>
      <xdr:rowOff>165898</xdr:rowOff>
    </xdr:to>
    <xdr:sp macro="" textlink="">
      <xdr:nvSpPr>
        <xdr:cNvPr id="202" name="円/楕円 201"/>
        <xdr:cNvSpPr/>
      </xdr:nvSpPr>
      <xdr:spPr>
        <a:xfrm>
          <a:off x="1968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157025</xdr:rowOff>
    </xdr:from>
    <xdr:ext cx="469744" cy="259045"/>
    <xdr:sp macro="" textlink="">
      <xdr:nvSpPr>
        <xdr:cNvPr id="203" name="テキスト ボックス 202"/>
        <xdr:cNvSpPr txBox="1"/>
      </xdr:nvSpPr>
      <xdr:spPr>
        <a:xfrm>
          <a:off x="1784427" y="135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45901</xdr:rowOff>
    </xdr:from>
    <xdr:to>
      <xdr:col>1</xdr:col>
      <xdr:colOff>485775</xdr:colOff>
      <xdr:row>78</xdr:row>
      <xdr:rowOff>147501</xdr:rowOff>
    </xdr:to>
    <xdr:sp macro="" textlink="">
      <xdr:nvSpPr>
        <xdr:cNvPr id="204" name="円/楕円 203"/>
        <xdr:cNvSpPr/>
      </xdr:nvSpPr>
      <xdr:spPr>
        <a:xfrm>
          <a:off x="1079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138628</xdr:rowOff>
    </xdr:from>
    <xdr:ext cx="469744" cy="259045"/>
    <xdr:sp macro="" textlink="">
      <xdr:nvSpPr>
        <xdr:cNvPr id="205" name="テキスト ボックス 204"/>
        <xdr:cNvSpPr txBox="1"/>
      </xdr:nvSpPr>
      <xdr:spPr>
        <a:xfrm>
          <a:off x="895427"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113616</xdr:rowOff>
    </xdr:from>
    <xdr:to>
      <xdr:col>6</xdr:col>
      <xdr:colOff>511175</xdr:colOff>
      <xdr:row>96</xdr:row>
      <xdr:rowOff>64880</xdr:rowOff>
    </xdr:to>
    <xdr:cxnSp macro="">
      <xdr:nvCxnSpPr>
        <xdr:cNvPr id="233" name="直線コネクタ 232"/>
        <xdr:cNvCxnSpPr/>
      </xdr:nvCxnSpPr>
      <xdr:spPr>
        <a:xfrm flipV="1">
          <a:off x="3797300" y="16401366"/>
          <a:ext cx="8382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64880</xdr:rowOff>
    </xdr:from>
    <xdr:to>
      <xdr:col>5</xdr:col>
      <xdr:colOff>358775</xdr:colOff>
      <xdr:row>96</xdr:row>
      <xdr:rowOff>127904</xdr:rowOff>
    </xdr:to>
    <xdr:cxnSp macro="">
      <xdr:nvCxnSpPr>
        <xdr:cNvPr id="236" name="直線コネクタ 235"/>
        <xdr:cNvCxnSpPr/>
      </xdr:nvCxnSpPr>
      <xdr:spPr>
        <a:xfrm flipV="1">
          <a:off x="2908300" y="1652408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127904</xdr:rowOff>
    </xdr:from>
    <xdr:to>
      <xdr:col>4</xdr:col>
      <xdr:colOff>155575</xdr:colOff>
      <xdr:row>97</xdr:row>
      <xdr:rowOff>63919</xdr:rowOff>
    </xdr:to>
    <xdr:cxnSp macro="">
      <xdr:nvCxnSpPr>
        <xdr:cNvPr id="239" name="直線コネクタ 238"/>
        <xdr:cNvCxnSpPr/>
      </xdr:nvCxnSpPr>
      <xdr:spPr>
        <a:xfrm flipV="1">
          <a:off x="2019300" y="16587104"/>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63919</xdr:rowOff>
    </xdr:from>
    <xdr:to>
      <xdr:col>2</xdr:col>
      <xdr:colOff>638175</xdr:colOff>
      <xdr:row>97</xdr:row>
      <xdr:rowOff>76104</xdr:rowOff>
    </xdr:to>
    <xdr:cxnSp macro="">
      <xdr:nvCxnSpPr>
        <xdr:cNvPr id="242" name="直線コネクタ 241"/>
        <xdr:cNvCxnSpPr/>
      </xdr:nvCxnSpPr>
      <xdr:spPr>
        <a:xfrm flipV="1">
          <a:off x="1130300" y="16694569"/>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62816</xdr:rowOff>
    </xdr:from>
    <xdr:to>
      <xdr:col>6</xdr:col>
      <xdr:colOff>561975</xdr:colOff>
      <xdr:row>95</xdr:row>
      <xdr:rowOff>164416</xdr:rowOff>
    </xdr:to>
    <xdr:sp macro="" textlink="">
      <xdr:nvSpPr>
        <xdr:cNvPr id="252" name="円/楕円 251"/>
        <xdr:cNvSpPr/>
      </xdr:nvSpPr>
      <xdr:spPr>
        <a:xfrm>
          <a:off x="4584700" y="163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85693</xdr:rowOff>
    </xdr:from>
    <xdr:ext cx="534377" cy="259045"/>
    <xdr:sp macro="" textlink="">
      <xdr:nvSpPr>
        <xdr:cNvPr id="253" name="扶助費該当値テキスト"/>
        <xdr:cNvSpPr txBox="1"/>
      </xdr:nvSpPr>
      <xdr:spPr>
        <a:xfrm>
          <a:off x="4686300" y="162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14080</xdr:rowOff>
    </xdr:from>
    <xdr:to>
      <xdr:col>5</xdr:col>
      <xdr:colOff>409575</xdr:colOff>
      <xdr:row>96</xdr:row>
      <xdr:rowOff>115680</xdr:rowOff>
    </xdr:to>
    <xdr:sp macro="" textlink="">
      <xdr:nvSpPr>
        <xdr:cNvPr id="254" name="円/楕円 253"/>
        <xdr:cNvSpPr/>
      </xdr:nvSpPr>
      <xdr:spPr>
        <a:xfrm>
          <a:off x="3746500" y="164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132207</xdr:rowOff>
    </xdr:from>
    <xdr:ext cx="534377" cy="259045"/>
    <xdr:sp macro="" textlink="">
      <xdr:nvSpPr>
        <xdr:cNvPr id="255" name="テキスト ボックス 254"/>
        <xdr:cNvSpPr txBox="1"/>
      </xdr:nvSpPr>
      <xdr:spPr>
        <a:xfrm>
          <a:off x="3530111" y="162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77104</xdr:rowOff>
    </xdr:from>
    <xdr:to>
      <xdr:col>4</xdr:col>
      <xdr:colOff>206375</xdr:colOff>
      <xdr:row>97</xdr:row>
      <xdr:rowOff>7254</xdr:rowOff>
    </xdr:to>
    <xdr:sp macro="" textlink="">
      <xdr:nvSpPr>
        <xdr:cNvPr id="256" name="円/楕円 255"/>
        <xdr:cNvSpPr/>
      </xdr:nvSpPr>
      <xdr:spPr>
        <a:xfrm>
          <a:off x="28575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169831</xdr:rowOff>
    </xdr:from>
    <xdr:ext cx="534377" cy="259045"/>
    <xdr:sp macro="" textlink="">
      <xdr:nvSpPr>
        <xdr:cNvPr id="257" name="テキスト ボックス 256"/>
        <xdr:cNvSpPr txBox="1"/>
      </xdr:nvSpPr>
      <xdr:spPr>
        <a:xfrm>
          <a:off x="2641111" y="166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13119</xdr:rowOff>
    </xdr:from>
    <xdr:to>
      <xdr:col>3</xdr:col>
      <xdr:colOff>3175</xdr:colOff>
      <xdr:row>97</xdr:row>
      <xdr:rowOff>114719</xdr:rowOff>
    </xdr:to>
    <xdr:sp macro="" textlink="">
      <xdr:nvSpPr>
        <xdr:cNvPr id="258" name="円/楕円 257"/>
        <xdr:cNvSpPr/>
      </xdr:nvSpPr>
      <xdr:spPr>
        <a:xfrm>
          <a:off x="1968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131246</xdr:rowOff>
    </xdr:from>
    <xdr:ext cx="534377" cy="259045"/>
    <xdr:sp macro="" textlink="">
      <xdr:nvSpPr>
        <xdr:cNvPr id="259" name="テキスト ボックス 258"/>
        <xdr:cNvSpPr txBox="1"/>
      </xdr:nvSpPr>
      <xdr:spPr>
        <a:xfrm>
          <a:off x="1752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25304</xdr:rowOff>
    </xdr:from>
    <xdr:to>
      <xdr:col>1</xdr:col>
      <xdr:colOff>485775</xdr:colOff>
      <xdr:row>97</xdr:row>
      <xdr:rowOff>126904</xdr:rowOff>
    </xdr:to>
    <xdr:sp macro="" textlink="">
      <xdr:nvSpPr>
        <xdr:cNvPr id="260" name="円/楕円 259"/>
        <xdr:cNvSpPr/>
      </xdr:nvSpPr>
      <xdr:spPr>
        <a:xfrm>
          <a:off x="10795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143431</xdr:rowOff>
    </xdr:from>
    <xdr:ext cx="534377" cy="259045"/>
    <xdr:sp macro="" textlink="">
      <xdr:nvSpPr>
        <xdr:cNvPr id="261" name="テキスト ボックス 260"/>
        <xdr:cNvSpPr txBox="1"/>
      </xdr:nvSpPr>
      <xdr:spPr>
        <a:xfrm>
          <a:off x="863111" y="164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154494</xdr:rowOff>
    </xdr:from>
    <xdr:to>
      <xdr:col>15</xdr:col>
      <xdr:colOff>180975</xdr:colOff>
      <xdr:row>34</xdr:row>
      <xdr:rowOff>87465</xdr:rowOff>
    </xdr:to>
    <xdr:cxnSp macro="">
      <xdr:nvCxnSpPr>
        <xdr:cNvPr id="293" name="直線コネクタ 292"/>
        <xdr:cNvCxnSpPr/>
      </xdr:nvCxnSpPr>
      <xdr:spPr>
        <a:xfrm>
          <a:off x="9639300" y="5297994"/>
          <a:ext cx="838200" cy="6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154494</xdr:rowOff>
    </xdr:from>
    <xdr:to>
      <xdr:col>14</xdr:col>
      <xdr:colOff>28575</xdr:colOff>
      <xdr:row>33</xdr:row>
      <xdr:rowOff>163834</xdr:rowOff>
    </xdr:to>
    <xdr:cxnSp macro="">
      <xdr:nvCxnSpPr>
        <xdr:cNvPr id="296" name="直線コネクタ 295"/>
        <xdr:cNvCxnSpPr/>
      </xdr:nvCxnSpPr>
      <xdr:spPr>
        <a:xfrm flipV="1">
          <a:off x="8750300" y="5297994"/>
          <a:ext cx="8890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147864</xdr:rowOff>
    </xdr:from>
    <xdr:to>
      <xdr:col>12</xdr:col>
      <xdr:colOff>511175</xdr:colOff>
      <xdr:row>33</xdr:row>
      <xdr:rowOff>163834</xdr:rowOff>
    </xdr:to>
    <xdr:cxnSp macro="">
      <xdr:nvCxnSpPr>
        <xdr:cNvPr id="299" name="直線コネクタ 298"/>
        <xdr:cNvCxnSpPr/>
      </xdr:nvCxnSpPr>
      <xdr:spPr>
        <a:xfrm>
          <a:off x="7861300" y="5805714"/>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147864</xdr:rowOff>
    </xdr:from>
    <xdr:to>
      <xdr:col>11</xdr:col>
      <xdr:colOff>307975</xdr:colOff>
      <xdr:row>34</xdr:row>
      <xdr:rowOff>858</xdr:rowOff>
    </xdr:to>
    <xdr:cxnSp macro="">
      <xdr:nvCxnSpPr>
        <xdr:cNvPr id="302" name="直線コネクタ 301"/>
        <xdr:cNvCxnSpPr/>
      </xdr:nvCxnSpPr>
      <xdr:spPr>
        <a:xfrm flipV="1">
          <a:off x="6972300" y="5805714"/>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36665</xdr:rowOff>
    </xdr:from>
    <xdr:to>
      <xdr:col>15</xdr:col>
      <xdr:colOff>231775</xdr:colOff>
      <xdr:row>34</xdr:row>
      <xdr:rowOff>138265</xdr:rowOff>
    </xdr:to>
    <xdr:sp macro="" textlink="">
      <xdr:nvSpPr>
        <xdr:cNvPr id="312" name="円/楕円 311"/>
        <xdr:cNvSpPr/>
      </xdr:nvSpPr>
      <xdr:spPr>
        <a:xfrm>
          <a:off x="10426700" y="586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59542</xdr:rowOff>
    </xdr:from>
    <xdr:ext cx="534377" cy="259045"/>
    <xdr:sp macro="" textlink="">
      <xdr:nvSpPr>
        <xdr:cNvPr id="313" name="補助費等該当値テキスト"/>
        <xdr:cNvSpPr txBox="1"/>
      </xdr:nvSpPr>
      <xdr:spPr>
        <a:xfrm>
          <a:off x="10528300" y="5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73,199</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103694</xdr:rowOff>
    </xdr:from>
    <xdr:to>
      <xdr:col>14</xdr:col>
      <xdr:colOff>79375</xdr:colOff>
      <xdr:row>31</xdr:row>
      <xdr:rowOff>33844</xdr:rowOff>
    </xdr:to>
    <xdr:sp macro="" textlink="">
      <xdr:nvSpPr>
        <xdr:cNvPr id="314" name="円/楕円 313"/>
        <xdr:cNvSpPr/>
      </xdr:nvSpPr>
      <xdr:spPr>
        <a:xfrm>
          <a:off x="9588500" y="52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50371</xdr:rowOff>
    </xdr:from>
    <xdr:ext cx="599010" cy="259045"/>
    <xdr:sp macro="" textlink="">
      <xdr:nvSpPr>
        <xdr:cNvPr id="315" name="テキスト ボックス 314"/>
        <xdr:cNvSpPr txBox="1"/>
      </xdr:nvSpPr>
      <xdr:spPr>
        <a:xfrm>
          <a:off x="9339794" y="50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113034</xdr:rowOff>
    </xdr:from>
    <xdr:to>
      <xdr:col>12</xdr:col>
      <xdr:colOff>561975</xdr:colOff>
      <xdr:row>34</xdr:row>
      <xdr:rowOff>43184</xdr:rowOff>
    </xdr:to>
    <xdr:sp macro="" textlink="">
      <xdr:nvSpPr>
        <xdr:cNvPr id="316" name="円/楕円 315"/>
        <xdr:cNvSpPr/>
      </xdr:nvSpPr>
      <xdr:spPr>
        <a:xfrm>
          <a:off x="8699500" y="5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59711</xdr:rowOff>
    </xdr:from>
    <xdr:ext cx="534377" cy="259045"/>
    <xdr:sp macro="" textlink="">
      <xdr:nvSpPr>
        <xdr:cNvPr id="317" name="テキスト ボックス 316"/>
        <xdr:cNvSpPr txBox="1"/>
      </xdr:nvSpPr>
      <xdr:spPr>
        <a:xfrm>
          <a:off x="8483111" y="55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97064</xdr:rowOff>
    </xdr:from>
    <xdr:to>
      <xdr:col>11</xdr:col>
      <xdr:colOff>358775</xdr:colOff>
      <xdr:row>34</xdr:row>
      <xdr:rowOff>27214</xdr:rowOff>
    </xdr:to>
    <xdr:sp macro="" textlink="">
      <xdr:nvSpPr>
        <xdr:cNvPr id="318" name="円/楕円 317"/>
        <xdr:cNvSpPr/>
      </xdr:nvSpPr>
      <xdr:spPr>
        <a:xfrm>
          <a:off x="7810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43741</xdr:rowOff>
    </xdr:from>
    <xdr:ext cx="534377" cy="259045"/>
    <xdr:sp macro="" textlink="">
      <xdr:nvSpPr>
        <xdr:cNvPr id="319" name="テキスト ボックス 318"/>
        <xdr:cNvSpPr txBox="1"/>
      </xdr:nvSpPr>
      <xdr:spPr>
        <a:xfrm>
          <a:off x="7594111" y="55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121508</xdr:rowOff>
    </xdr:from>
    <xdr:to>
      <xdr:col>10</xdr:col>
      <xdr:colOff>155575</xdr:colOff>
      <xdr:row>34</xdr:row>
      <xdr:rowOff>51658</xdr:rowOff>
    </xdr:to>
    <xdr:sp macro="" textlink="">
      <xdr:nvSpPr>
        <xdr:cNvPr id="320" name="円/楕円 319"/>
        <xdr:cNvSpPr/>
      </xdr:nvSpPr>
      <xdr:spPr>
        <a:xfrm>
          <a:off x="6921500" y="5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68185</xdr:rowOff>
    </xdr:from>
    <xdr:ext cx="534377" cy="259045"/>
    <xdr:sp macro="" textlink="">
      <xdr:nvSpPr>
        <xdr:cNvPr id="321" name="テキスト ボックス 320"/>
        <xdr:cNvSpPr txBox="1"/>
      </xdr:nvSpPr>
      <xdr:spPr>
        <a:xfrm>
          <a:off x="6705111" y="555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30604</xdr:rowOff>
    </xdr:from>
    <xdr:to>
      <xdr:col>15</xdr:col>
      <xdr:colOff>180975</xdr:colOff>
      <xdr:row>57</xdr:row>
      <xdr:rowOff>44167</xdr:rowOff>
    </xdr:to>
    <xdr:cxnSp macro="">
      <xdr:nvCxnSpPr>
        <xdr:cNvPr id="352" name="直線コネクタ 351"/>
        <xdr:cNvCxnSpPr/>
      </xdr:nvCxnSpPr>
      <xdr:spPr>
        <a:xfrm>
          <a:off x="9639300" y="9460354"/>
          <a:ext cx="8382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30604</xdr:rowOff>
    </xdr:from>
    <xdr:to>
      <xdr:col>14</xdr:col>
      <xdr:colOff>28575</xdr:colOff>
      <xdr:row>55</xdr:row>
      <xdr:rowOff>60670</xdr:rowOff>
    </xdr:to>
    <xdr:cxnSp macro="">
      <xdr:nvCxnSpPr>
        <xdr:cNvPr id="355" name="直線コネクタ 354"/>
        <xdr:cNvCxnSpPr/>
      </xdr:nvCxnSpPr>
      <xdr:spPr>
        <a:xfrm flipV="1">
          <a:off x="8750300" y="9460354"/>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170659</xdr:rowOff>
    </xdr:from>
    <xdr:to>
      <xdr:col>12</xdr:col>
      <xdr:colOff>511175</xdr:colOff>
      <xdr:row>55</xdr:row>
      <xdr:rowOff>60670</xdr:rowOff>
    </xdr:to>
    <xdr:cxnSp macro="">
      <xdr:nvCxnSpPr>
        <xdr:cNvPr id="358" name="直線コネクタ 357"/>
        <xdr:cNvCxnSpPr/>
      </xdr:nvCxnSpPr>
      <xdr:spPr>
        <a:xfrm>
          <a:off x="7861300" y="942895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118288</xdr:rowOff>
    </xdr:from>
    <xdr:to>
      <xdr:col>11</xdr:col>
      <xdr:colOff>307975</xdr:colOff>
      <xdr:row>54</xdr:row>
      <xdr:rowOff>170659</xdr:rowOff>
    </xdr:to>
    <xdr:cxnSp macro="">
      <xdr:nvCxnSpPr>
        <xdr:cNvPr id="361" name="直線コネクタ 360"/>
        <xdr:cNvCxnSpPr/>
      </xdr:nvCxnSpPr>
      <xdr:spPr>
        <a:xfrm>
          <a:off x="6972300" y="9205138"/>
          <a:ext cx="889000" cy="2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164817</xdr:rowOff>
    </xdr:from>
    <xdr:to>
      <xdr:col>15</xdr:col>
      <xdr:colOff>231775</xdr:colOff>
      <xdr:row>57</xdr:row>
      <xdr:rowOff>94967</xdr:rowOff>
    </xdr:to>
    <xdr:sp macro="" textlink="">
      <xdr:nvSpPr>
        <xdr:cNvPr id="371" name="円/楕円 370"/>
        <xdr:cNvSpPr/>
      </xdr:nvSpPr>
      <xdr:spPr>
        <a:xfrm>
          <a:off x="104267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143244</xdr:rowOff>
    </xdr:from>
    <xdr:ext cx="534377" cy="259045"/>
    <xdr:sp macro="" textlink="">
      <xdr:nvSpPr>
        <xdr:cNvPr id="372" name="普通建設事業費該当値テキスト"/>
        <xdr:cNvSpPr txBox="1"/>
      </xdr:nvSpPr>
      <xdr:spPr>
        <a:xfrm>
          <a:off x="10528300" y="97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151254</xdr:rowOff>
    </xdr:from>
    <xdr:to>
      <xdr:col>14</xdr:col>
      <xdr:colOff>79375</xdr:colOff>
      <xdr:row>55</xdr:row>
      <xdr:rowOff>81404</xdr:rowOff>
    </xdr:to>
    <xdr:sp macro="" textlink="">
      <xdr:nvSpPr>
        <xdr:cNvPr id="373" name="円/楕円 372"/>
        <xdr:cNvSpPr/>
      </xdr:nvSpPr>
      <xdr:spPr>
        <a:xfrm>
          <a:off x="9588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97931</xdr:rowOff>
    </xdr:from>
    <xdr:ext cx="534377" cy="259045"/>
    <xdr:sp macro="" textlink="">
      <xdr:nvSpPr>
        <xdr:cNvPr id="374" name="テキスト ボックス 373"/>
        <xdr:cNvSpPr txBox="1"/>
      </xdr:nvSpPr>
      <xdr:spPr>
        <a:xfrm>
          <a:off x="9372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9870</xdr:rowOff>
    </xdr:from>
    <xdr:to>
      <xdr:col>12</xdr:col>
      <xdr:colOff>561975</xdr:colOff>
      <xdr:row>55</xdr:row>
      <xdr:rowOff>111470</xdr:rowOff>
    </xdr:to>
    <xdr:sp macro="" textlink="">
      <xdr:nvSpPr>
        <xdr:cNvPr id="375" name="円/楕円 374"/>
        <xdr:cNvSpPr/>
      </xdr:nvSpPr>
      <xdr:spPr>
        <a:xfrm>
          <a:off x="8699500" y="9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127997</xdr:rowOff>
    </xdr:from>
    <xdr:ext cx="534377" cy="259045"/>
    <xdr:sp macro="" textlink="">
      <xdr:nvSpPr>
        <xdr:cNvPr id="376" name="テキスト ボックス 375"/>
        <xdr:cNvSpPr txBox="1"/>
      </xdr:nvSpPr>
      <xdr:spPr>
        <a:xfrm>
          <a:off x="8483111" y="92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119859</xdr:rowOff>
    </xdr:from>
    <xdr:to>
      <xdr:col>11</xdr:col>
      <xdr:colOff>358775</xdr:colOff>
      <xdr:row>55</xdr:row>
      <xdr:rowOff>50009</xdr:rowOff>
    </xdr:to>
    <xdr:sp macro="" textlink="">
      <xdr:nvSpPr>
        <xdr:cNvPr id="377" name="円/楕円 376"/>
        <xdr:cNvSpPr/>
      </xdr:nvSpPr>
      <xdr:spPr>
        <a:xfrm>
          <a:off x="7810500" y="93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66536</xdr:rowOff>
    </xdr:from>
    <xdr:ext cx="534377" cy="259045"/>
    <xdr:sp macro="" textlink="">
      <xdr:nvSpPr>
        <xdr:cNvPr id="378" name="テキスト ボックス 377"/>
        <xdr:cNvSpPr txBox="1"/>
      </xdr:nvSpPr>
      <xdr:spPr>
        <a:xfrm>
          <a:off x="75941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67488</xdr:rowOff>
    </xdr:from>
    <xdr:to>
      <xdr:col>10</xdr:col>
      <xdr:colOff>155575</xdr:colOff>
      <xdr:row>53</xdr:row>
      <xdr:rowOff>169088</xdr:rowOff>
    </xdr:to>
    <xdr:sp macro="" textlink="">
      <xdr:nvSpPr>
        <xdr:cNvPr id="379" name="円/楕円 378"/>
        <xdr:cNvSpPr/>
      </xdr:nvSpPr>
      <xdr:spPr>
        <a:xfrm>
          <a:off x="6921500" y="91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14165</xdr:rowOff>
    </xdr:from>
    <xdr:ext cx="534377" cy="259045"/>
    <xdr:sp macro="" textlink="">
      <xdr:nvSpPr>
        <xdr:cNvPr id="380" name="テキスト ボックス 379"/>
        <xdr:cNvSpPr txBox="1"/>
      </xdr:nvSpPr>
      <xdr:spPr>
        <a:xfrm>
          <a:off x="6705111" y="89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140990</xdr:rowOff>
    </xdr:from>
    <xdr:to>
      <xdr:col>15</xdr:col>
      <xdr:colOff>180975</xdr:colOff>
      <xdr:row>78</xdr:row>
      <xdr:rowOff>40537</xdr:rowOff>
    </xdr:to>
    <xdr:cxnSp macro="">
      <xdr:nvCxnSpPr>
        <xdr:cNvPr id="411" name="直線コネクタ 410"/>
        <xdr:cNvCxnSpPr/>
      </xdr:nvCxnSpPr>
      <xdr:spPr>
        <a:xfrm>
          <a:off x="9639300" y="13342640"/>
          <a:ext cx="8382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113035</xdr:rowOff>
    </xdr:from>
    <xdr:to>
      <xdr:col>14</xdr:col>
      <xdr:colOff>28575</xdr:colOff>
      <xdr:row>77</xdr:row>
      <xdr:rowOff>140990</xdr:rowOff>
    </xdr:to>
    <xdr:cxnSp macro="">
      <xdr:nvCxnSpPr>
        <xdr:cNvPr id="414" name="直線コネクタ 413"/>
        <xdr:cNvCxnSpPr/>
      </xdr:nvCxnSpPr>
      <xdr:spPr>
        <a:xfrm>
          <a:off x="8750300" y="1331468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161187</xdr:rowOff>
    </xdr:from>
    <xdr:to>
      <xdr:col>15</xdr:col>
      <xdr:colOff>231775</xdr:colOff>
      <xdr:row>78</xdr:row>
      <xdr:rowOff>91337</xdr:rowOff>
    </xdr:to>
    <xdr:sp macro="" textlink="">
      <xdr:nvSpPr>
        <xdr:cNvPr id="424" name="円/楕円 423"/>
        <xdr:cNvSpPr/>
      </xdr:nvSpPr>
      <xdr:spPr>
        <a:xfrm>
          <a:off x="104267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139614</xdr:rowOff>
    </xdr:from>
    <xdr:ext cx="534377" cy="259045"/>
    <xdr:sp macro="" textlink="">
      <xdr:nvSpPr>
        <xdr:cNvPr id="425" name="普通建設事業費 （ うち新規整備　）該当値テキスト"/>
        <xdr:cNvSpPr txBox="1"/>
      </xdr:nvSpPr>
      <xdr:spPr>
        <a:xfrm>
          <a:off x="10528300" y="13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90190</xdr:rowOff>
    </xdr:from>
    <xdr:to>
      <xdr:col>14</xdr:col>
      <xdr:colOff>79375</xdr:colOff>
      <xdr:row>78</xdr:row>
      <xdr:rowOff>20340</xdr:rowOff>
    </xdr:to>
    <xdr:sp macro="" textlink="">
      <xdr:nvSpPr>
        <xdr:cNvPr id="426" name="円/楕円 425"/>
        <xdr:cNvSpPr/>
      </xdr:nvSpPr>
      <xdr:spPr>
        <a:xfrm>
          <a:off x="9588500" y="1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11467</xdr:rowOff>
    </xdr:from>
    <xdr:ext cx="534377" cy="259045"/>
    <xdr:sp macro="" textlink="">
      <xdr:nvSpPr>
        <xdr:cNvPr id="427" name="テキスト ボックス 426"/>
        <xdr:cNvSpPr txBox="1"/>
      </xdr:nvSpPr>
      <xdr:spPr>
        <a:xfrm>
          <a:off x="9372111" y="133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62235</xdr:rowOff>
    </xdr:from>
    <xdr:to>
      <xdr:col>12</xdr:col>
      <xdr:colOff>561975</xdr:colOff>
      <xdr:row>77</xdr:row>
      <xdr:rowOff>163835</xdr:rowOff>
    </xdr:to>
    <xdr:sp macro="" textlink="">
      <xdr:nvSpPr>
        <xdr:cNvPr id="428" name="円/楕円 427"/>
        <xdr:cNvSpPr/>
      </xdr:nvSpPr>
      <xdr:spPr>
        <a:xfrm>
          <a:off x="8699500" y="132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154962</xdr:rowOff>
    </xdr:from>
    <xdr:ext cx="534377" cy="259045"/>
    <xdr:sp macro="" textlink="">
      <xdr:nvSpPr>
        <xdr:cNvPr id="429" name="テキスト ボックス 428"/>
        <xdr:cNvSpPr txBox="1"/>
      </xdr:nvSpPr>
      <xdr:spPr>
        <a:xfrm>
          <a:off x="8483111" y="133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37885</xdr:rowOff>
    </xdr:from>
    <xdr:to>
      <xdr:col>15</xdr:col>
      <xdr:colOff>180975</xdr:colOff>
      <xdr:row>98</xdr:row>
      <xdr:rowOff>42647</xdr:rowOff>
    </xdr:to>
    <xdr:cxnSp macro="">
      <xdr:nvCxnSpPr>
        <xdr:cNvPr id="458" name="直線コネクタ 457"/>
        <xdr:cNvCxnSpPr/>
      </xdr:nvCxnSpPr>
      <xdr:spPr>
        <a:xfrm>
          <a:off x="9639300" y="16497085"/>
          <a:ext cx="838200" cy="3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37885</xdr:rowOff>
    </xdr:from>
    <xdr:to>
      <xdr:col>14</xdr:col>
      <xdr:colOff>28575</xdr:colOff>
      <xdr:row>97</xdr:row>
      <xdr:rowOff>26391</xdr:rowOff>
    </xdr:to>
    <xdr:cxnSp macro="">
      <xdr:nvCxnSpPr>
        <xdr:cNvPr id="461" name="直線コネクタ 460"/>
        <xdr:cNvCxnSpPr/>
      </xdr:nvCxnSpPr>
      <xdr:spPr>
        <a:xfrm flipV="1">
          <a:off x="8750300" y="16497085"/>
          <a:ext cx="889000" cy="1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163297</xdr:rowOff>
    </xdr:from>
    <xdr:to>
      <xdr:col>15</xdr:col>
      <xdr:colOff>231775</xdr:colOff>
      <xdr:row>98</xdr:row>
      <xdr:rowOff>93447</xdr:rowOff>
    </xdr:to>
    <xdr:sp macro="" textlink="">
      <xdr:nvSpPr>
        <xdr:cNvPr id="471" name="円/楕円 470"/>
        <xdr:cNvSpPr/>
      </xdr:nvSpPr>
      <xdr:spPr>
        <a:xfrm>
          <a:off x="10426700" y="167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78224</xdr:rowOff>
    </xdr:from>
    <xdr:ext cx="534377" cy="259045"/>
    <xdr:sp macro="" textlink="">
      <xdr:nvSpPr>
        <xdr:cNvPr id="472" name="普通建設事業費 （ うち更新整備　）該当値テキスト"/>
        <xdr:cNvSpPr txBox="1"/>
      </xdr:nvSpPr>
      <xdr:spPr>
        <a:xfrm>
          <a:off x="10528300" y="167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158535</xdr:rowOff>
    </xdr:from>
    <xdr:to>
      <xdr:col>14</xdr:col>
      <xdr:colOff>79375</xdr:colOff>
      <xdr:row>96</xdr:row>
      <xdr:rowOff>88685</xdr:rowOff>
    </xdr:to>
    <xdr:sp macro="" textlink="">
      <xdr:nvSpPr>
        <xdr:cNvPr id="473" name="円/楕円 472"/>
        <xdr:cNvSpPr/>
      </xdr:nvSpPr>
      <xdr:spPr>
        <a:xfrm>
          <a:off x="9588500" y="164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105212</xdr:rowOff>
    </xdr:from>
    <xdr:ext cx="534377" cy="259045"/>
    <xdr:sp macro="" textlink="">
      <xdr:nvSpPr>
        <xdr:cNvPr id="474" name="テキスト ボックス 473"/>
        <xdr:cNvSpPr txBox="1"/>
      </xdr:nvSpPr>
      <xdr:spPr>
        <a:xfrm>
          <a:off x="9372111" y="162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147041</xdr:rowOff>
    </xdr:from>
    <xdr:to>
      <xdr:col>12</xdr:col>
      <xdr:colOff>561975</xdr:colOff>
      <xdr:row>97</xdr:row>
      <xdr:rowOff>77191</xdr:rowOff>
    </xdr:to>
    <xdr:sp macro="" textlink="">
      <xdr:nvSpPr>
        <xdr:cNvPr id="475" name="円/楕円 474"/>
        <xdr:cNvSpPr/>
      </xdr:nvSpPr>
      <xdr:spPr>
        <a:xfrm>
          <a:off x="8699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93718</xdr:rowOff>
    </xdr:from>
    <xdr:ext cx="534377" cy="259045"/>
    <xdr:sp macro="" textlink="">
      <xdr:nvSpPr>
        <xdr:cNvPr id="476" name="テキスト ボックス 475"/>
        <xdr:cNvSpPr txBox="1"/>
      </xdr:nvSpPr>
      <xdr:spPr>
        <a:xfrm>
          <a:off x="8483111" y="163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110439</xdr:rowOff>
    </xdr:from>
    <xdr:to>
      <xdr:col>23</xdr:col>
      <xdr:colOff>517525</xdr:colOff>
      <xdr:row>39</xdr:row>
      <xdr:rowOff>44450</xdr:rowOff>
    </xdr:to>
    <xdr:cxnSp macro="">
      <xdr:nvCxnSpPr>
        <xdr:cNvPr id="505" name="直線コネクタ 504"/>
        <xdr:cNvCxnSpPr/>
      </xdr:nvCxnSpPr>
      <xdr:spPr>
        <a:xfrm flipV="1">
          <a:off x="15481300" y="6625539"/>
          <a:ext cx="8382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12294</xdr:rowOff>
    </xdr:from>
    <xdr:to>
      <xdr:col>21</xdr:col>
      <xdr:colOff>161925</xdr:colOff>
      <xdr:row>39</xdr:row>
      <xdr:rowOff>44450</xdr:rowOff>
    </xdr:to>
    <xdr:cxnSp macro="">
      <xdr:nvCxnSpPr>
        <xdr:cNvPr id="511" name="直線コネクタ 510"/>
        <xdr:cNvCxnSpPr/>
      </xdr:nvCxnSpPr>
      <xdr:spPr>
        <a:xfrm>
          <a:off x="13703300" y="669884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12294</xdr:rowOff>
    </xdr:from>
    <xdr:to>
      <xdr:col>19</xdr:col>
      <xdr:colOff>644525</xdr:colOff>
      <xdr:row>39</xdr:row>
      <xdr:rowOff>30200</xdr:rowOff>
    </xdr:to>
    <xdr:cxnSp macro="">
      <xdr:nvCxnSpPr>
        <xdr:cNvPr id="514" name="直線コネクタ 513"/>
        <xdr:cNvCxnSpPr/>
      </xdr:nvCxnSpPr>
      <xdr:spPr>
        <a:xfrm flipV="1">
          <a:off x="12814300" y="6698844"/>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59639</xdr:rowOff>
    </xdr:from>
    <xdr:to>
      <xdr:col>23</xdr:col>
      <xdr:colOff>568325</xdr:colOff>
      <xdr:row>38</xdr:row>
      <xdr:rowOff>161239</xdr:rowOff>
    </xdr:to>
    <xdr:sp macro="" textlink="">
      <xdr:nvSpPr>
        <xdr:cNvPr id="524" name="円/楕円 523"/>
        <xdr:cNvSpPr/>
      </xdr:nvSpPr>
      <xdr:spPr>
        <a:xfrm>
          <a:off x="16268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19016</xdr:rowOff>
    </xdr:from>
    <xdr:ext cx="469744" cy="259045"/>
    <xdr:sp macro="" textlink="">
      <xdr:nvSpPr>
        <xdr:cNvPr id="525" name="災害復旧事業費該当値テキスト"/>
        <xdr:cNvSpPr txBox="1"/>
      </xdr:nvSpPr>
      <xdr:spPr>
        <a:xfrm>
          <a:off x="16370300" y="63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132944</xdr:rowOff>
    </xdr:from>
    <xdr:to>
      <xdr:col>20</xdr:col>
      <xdr:colOff>9525</xdr:colOff>
      <xdr:row>39</xdr:row>
      <xdr:rowOff>63094</xdr:rowOff>
    </xdr:to>
    <xdr:sp macro="" textlink="">
      <xdr:nvSpPr>
        <xdr:cNvPr id="530" name="円/楕円 529"/>
        <xdr:cNvSpPr/>
      </xdr:nvSpPr>
      <xdr:spPr>
        <a:xfrm>
          <a:off x="13652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54221</xdr:rowOff>
    </xdr:from>
    <xdr:ext cx="378565" cy="259045"/>
    <xdr:sp macro="" textlink="">
      <xdr:nvSpPr>
        <xdr:cNvPr id="531" name="テキスト ボックス 530"/>
        <xdr:cNvSpPr txBox="1"/>
      </xdr:nvSpPr>
      <xdr:spPr>
        <a:xfrm>
          <a:off x="13514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150850</xdr:rowOff>
    </xdr:from>
    <xdr:to>
      <xdr:col>18</xdr:col>
      <xdr:colOff>492125</xdr:colOff>
      <xdr:row>39</xdr:row>
      <xdr:rowOff>81000</xdr:rowOff>
    </xdr:to>
    <xdr:sp macro="" textlink="">
      <xdr:nvSpPr>
        <xdr:cNvPr id="532" name="円/楕円 531"/>
        <xdr:cNvSpPr/>
      </xdr:nvSpPr>
      <xdr:spPr>
        <a:xfrm>
          <a:off x="12763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72127</xdr:rowOff>
    </xdr:from>
    <xdr:ext cx="378565" cy="259045"/>
    <xdr:sp macro="" textlink="">
      <xdr:nvSpPr>
        <xdr:cNvPr id="533" name="テキスト ボックス 532"/>
        <xdr:cNvSpPr txBox="1"/>
      </xdr:nvSpPr>
      <xdr:spPr>
        <a:xfrm>
          <a:off x="12625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83840</xdr:rowOff>
    </xdr:from>
    <xdr:to>
      <xdr:col>23</xdr:col>
      <xdr:colOff>517525</xdr:colOff>
      <xdr:row>75</xdr:row>
      <xdr:rowOff>88869</xdr:rowOff>
    </xdr:to>
    <xdr:cxnSp macro="">
      <xdr:nvCxnSpPr>
        <xdr:cNvPr id="613" name="直線コネクタ 612"/>
        <xdr:cNvCxnSpPr/>
      </xdr:nvCxnSpPr>
      <xdr:spPr>
        <a:xfrm flipV="1">
          <a:off x="15481300" y="1294259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88869</xdr:rowOff>
    </xdr:from>
    <xdr:to>
      <xdr:col>22</xdr:col>
      <xdr:colOff>365125</xdr:colOff>
      <xdr:row>75</xdr:row>
      <xdr:rowOff>124759</xdr:rowOff>
    </xdr:to>
    <xdr:cxnSp macro="">
      <xdr:nvCxnSpPr>
        <xdr:cNvPr id="616" name="直線コネクタ 615"/>
        <xdr:cNvCxnSpPr/>
      </xdr:nvCxnSpPr>
      <xdr:spPr>
        <a:xfrm flipV="1">
          <a:off x="14592300" y="1294761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121053</xdr:rowOff>
    </xdr:from>
    <xdr:to>
      <xdr:col>21</xdr:col>
      <xdr:colOff>161925</xdr:colOff>
      <xdr:row>75</xdr:row>
      <xdr:rowOff>124759</xdr:rowOff>
    </xdr:to>
    <xdr:cxnSp macro="">
      <xdr:nvCxnSpPr>
        <xdr:cNvPr id="619" name="直線コネクタ 618"/>
        <xdr:cNvCxnSpPr/>
      </xdr:nvCxnSpPr>
      <xdr:spPr>
        <a:xfrm>
          <a:off x="13703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121053</xdr:rowOff>
    </xdr:from>
    <xdr:to>
      <xdr:col>19</xdr:col>
      <xdr:colOff>644525</xdr:colOff>
      <xdr:row>75</xdr:row>
      <xdr:rowOff>132401</xdr:rowOff>
    </xdr:to>
    <xdr:cxnSp macro="">
      <xdr:nvCxnSpPr>
        <xdr:cNvPr id="622" name="直線コネクタ 621"/>
        <xdr:cNvCxnSpPr/>
      </xdr:nvCxnSpPr>
      <xdr:spPr>
        <a:xfrm flipV="1">
          <a:off x="12814300" y="12979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33040</xdr:rowOff>
    </xdr:from>
    <xdr:to>
      <xdr:col>23</xdr:col>
      <xdr:colOff>568325</xdr:colOff>
      <xdr:row>75</xdr:row>
      <xdr:rowOff>134640</xdr:rowOff>
    </xdr:to>
    <xdr:sp macro="" textlink="">
      <xdr:nvSpPr>
        <xdr:cNvPr id="632" name="円/楕円 631"/>
        <xdr:cNvSpPr/>
      </xdr:nvSpPr>
      <xdr:spPr>
        <a:xfrm>
          <a:off x="162687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55917</xdr:rowOff>
    </xdr:from>
    <xdr:ext cx="534377" cy="259045"/>
    <xdr:sp macro="" textlink="">
      <xdr:nvSpPr>
        <xdr:cNvPr id="633" name="公債費該当値テキスト"/>
        <xdr:cNvSpPr txBox="1"/>
      </xdr:nvSpPr>
      <xdr:spPr>
        <a:xfrm>
          <a:off x="16370300" y="127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38069</xdr:rowOff>
    </xdr:from>
    <xdr:to>
      <xdr:col>22</xdr:col>
      <xdr:colOff>415925</xdr:colOff>
      <xdr:row>75</xdr:row>
      <xdr:rowOff>139669</xdr:rowOff>
    </xdr:to>
    <xdr:sp macro="" textlink="">
      <xdr:nvSpPr>
        <xdr:cNvPr id="634" name="円/楕円 633"/>
        <xdr:cNvSpPr/>
      </xdr:nvSpPr>
      <xdr:spPr>
        <a:xfrm>
          <a:off x="154305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156196</xdr:rowOff>
    </xdr:from>
    <xdr:ext cx="534377" cy="259045"/>
    <xdr:sp macro="" textlink="">
      <xdr:nvSpPr>
        <xdr:cNvPr id="635" name="テキスト ボックス 634"/>
        <xdr:cNvSpPr txBox="1"/>
      </xdr:nvSpPr>
      <xdr:spPr>
        <a:xfrm>
          <a:off x="15214111" y="12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73959</xdr:rowOff>
    </xdr:from>
    <xdr:to>
      <xdr:col>21</xdr:col>
      <xdr:colOff>212725</xdr:colOff>
      <xdr:row>76</xdr:row>
      <xdr:rowOff>4108</xdr:rowOff>
    </xdr:to>
    <xdr:sp macro="" textlink="">
      <xdr:nvSpPr>
        <xdr:cNvPr id="636" name="円/楕円 635"/>
        <xdr:cNvSpPr/>
      </xdr:nvSpPr>
      <xdr:spPr>
        <a:xfrm>
          <a:off x="14541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20636</xdr:rowOff>
    </xdr:from>
    <xdr:ext cx="534377" cy="259045"/>
    <xdr:sp macro="" textlink="">
      <xdr:nvSpPr>
        <xdr:cNvPr id="637" name="テキスト ボックス 636"/>
        <xdr:cNvSpPr txBox="1"/>
      </xdr:nvSpPr>
      <xdr:spPr>
        <a:xfrm>
          <a:off x="14325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70253</xdr:rowOff>
    </xdr:from>
    <xdr:to>
      <xdr:col>20</xdr:col>
      <xdr:colOff>9525</xdr:colOff>
      <xdr:row>76</xdr:row>
      <xdr:rowOff>403</xdr:rowOff>
    </xdr:to>
    <xdr:sp macro="" textlink="">
      <xdr:nvSpPr>
        <xdr:cNvPr id="638" name="円/楕円 637"/>
        <xdr:cNvSpPr/>
      </xdr:nvSpPr>
      <xdr:spPr>
        <a:xfrm>
          <a:off x="13652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16930</xdr:rowOff>
    </xdr:from>
    <xdr:ext cx="534377" cy="259045"/>
    <xdr:sp macro="" textlink="">
      <xdr:nvSpPr>
        <xdr:cNvPr id="639" name="テキスト ボックス 638"/>
        <xdr:cNvSpPr txBox="1"/>
      </xdr:nvSpPr>
      <xdr:spPr>
        <a:xfrm>
          <a:off x="13436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81601</xdr:rowOff>
    </xdr:from>
    <xdr:to>
      <xdr:col>18</xdr:col>
      <xdr:colOff>492125</xdr:colOff>
      <xdr:row>76</xdr:row>
      <xdr:rowOff>11751</xdr:rowOff>
    </xdr:to>
    <xdr:sp macro="" textlink="">
      <xdr:nvSpPr>
        <xdr:cNvPr id="640" name="円/楕円 639"/>
        <xdr:cNvSpPr/>
      </xdr:nvSpPr>
      <xdr:spPr>
        <a:xfrm>
          <a:off x="12763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28278</xdr:rowOff>
    </xdr:from>
    <xdr:ext cx="534377" cy="259045"/>
    <xdr:sp macro="" textlink="">
      <xdr:nvSpPr>
        <xdr:cNvPr id="641" name="テキスト ボックス 640"/>
        <xdr:cNvSpPr txBox="1"/>
      </xdr:nvSpPr>
      <xdr:spPr>
        <a:xfrm>
          <a:off x="12547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153256</xdr:rowOff>
    </xdr:from>
    <xdr:to>
      <xdr:col>23</xdr:col>
      <xdr:colOff>517525</xdr:colOff>
      <xdr:row>97</xdr:row>
      <xdr:rowOff>11502</xdr:rowOff>
    </xdr:to>
    <xdr:cxnSp macro="">
      <xdr:nvCxnSpPr>
        <xdr:cNvPr id="668" name="直線コネクタ 667"/>
        <xdr:cNvCxnSpPr/>
      </xdr:nvCxnSpPr>
      <xdr:spPr>
        <a:xfrm flipV="1">
          <a:off x="15481300" y="16612456"/>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111719</xdr:rowOff>
    </xdr:from>
    <xdr:to>
      <xdr:col>22</xdr:col>
      <xdr:colOff>365125</xdr:colOff>
      <xdr:row>97</xdr:row>
      <xdr:rowOff>11502</xdr:rowOff>
    </xdr:to>
    <xdr:cxnSp macro="">
      <xdr:nvCxnSpPr>
        <xdr:cNvPr id="671" name="直線コネクタ 670"/>
        <xdr:cNvCxnSpPr/>
      </xdr:nvCxnSpPr>
      <xdr:spPr>
        <a:xfrm>
          <a:off x="14592300" y="16399469"/>
          <a:ext cx="889000" cy="2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111719</xdr:rowOff>
    </xdr:from>
    <xdr:to>
      <xdr:col>21</xdr:col>
      <xdr:colOff>161925</xdr:colOff>
      <xdr:row>97</xdr:row>
      <xdr:rowOff>98392</xdr:rowOff>
    </xdr:to>
    <xdr:cxnSp macro="">
      <xdr:nvCxnSpPr>
        <xdr:cNvPr id="674" name="直線コネクタ 673"/>
        <xdr:cNvCxnSpPr/>
      </xdr:nvCxnSpPr>
      <xdr:spPr>
        <a:xfrm flipV="1">
          <a:off x="13703300" y="16399469"/>
          <a:ext cx="889000" cy="3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95352</xdr:rowOff>
    </xdr:from>
    <xdr:to>
      <xdr:col>19</xdr:col>
      <xdr:colOff>644525</xdr:colOff>
      <xdr:row>97</xdr:row>
      <xdr:rowOff>98392</xdr:rowOff>
    </xdr:to>
    <xdr:cxnSp macro="">
      <xdr:nvCxnSpPr>
        <xdr:cNvPr id="677" name="直線コネクタ 676"/>
        <xdr:cNvCxnSpPr/>
      </xdr:nvCxnSpPr>
      <xdr:spPr>
        <a:xfrm>
          <a:off x="12814300" y="1672600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102456</xdr:rowOff>
    </xdr:from>
    <xdr:to>
      <xdr:col>23</xdr:col>
      <xdr:colOff>568325</xdr:colOff>
      <xdr:row>97</xdr:row>
      <xdr:rowOff>32606</xdr:rowOff>
    </xdr:to>
    <xdr:sp macro="" textlink="">
      <xdr:nvSpPr>
        <xdr:cNvPr id="687" name="円/楕円 686"/>
        <xdr:cNvSpPr/>
      </xdr:nvSpPr>
      <xdr:spPr>
        <a:xfrm>
          <a:off x="16268700" y="165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80883</xdr:rowOff>
    </xdr:from>
    <xdr:ext cx="534377" cy="259045"/>
    <xdr:sp macro="" textlink="">
      <xdr:nvSpPr>
        <xdr:cNvPr id="688" name="積立金該当値テキスト"/>
        <xdr:cNvSpPr txBox="1"/>
      </xdr:nvSpPr>
      <xdr:spPr>
        <a:xfrm>
          <a:off x="16370300" y="165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132152</xdr:rowOff>
    </xdr:from>
    <xdr:to>
      <xdr:col>22</xdr:col>
      <xdr:colOff>415925</xdr:colOff>
      <xdr:row>97</xdr:row>
      <xdr:rowOff>62302</xdr:rowOff>
    </xdr:to>
    <xdr:sp macro="" textlink="">
      <xdr:nvSpPr>
        <xdr:cNvPr id="689" name="円/楕円 688"/>
        <xdr:cNvSpPr/>
      </xdr:nvSpPr>
      <xdr:spPr>
        <a:xfrm>
          <a:off x="15430500" y="165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53429</xdr:rowOff>
    </xdr:from>
    <xdr:ext cx="534377" cy="259045"/>
    <xdr:sp macro="" textlink="">
      <xdr:nvSpPr>
        <xdr:cNvPr id="690" name="テキスト ボックス 689"/>
        <xdr:cNvSpPr txBox="1"/>
      </xdr:nvSpPr>
      <xdr:spPr>
        <a:xfrm>
          <a:off x="15214111" y="166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60919</xdr:rowOff>
    </xdr:from>
    <xdr:to>
      <xdr:col>21</xdr:col>
      <xdr:colOff>212725</xdr:colOff>
      <xdr:row>95</xdr:row>
      <xdr:rowOff>162519</xdr:rowOff>
    </xdr:to>
    <xdr:sp macro="" textlink="">
      <xdr:nvSpPr>
        <xdr:cNvPr id="691" name="円/楕円 690"/>
        <xdr:cNvSpPr/>
      </xdr:nvSpPr>
      <xdr:spPr>
        <a:xfrm>
          <a:off x="14541500" y="1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7596</xdr:rowOff>
    </xdr:from>
    <xdr:ext cx="534377" cy="259045"/>
    <xdr:sp macro="" textlink="">
      <xdr:nvSpPr>
        <xdr:cNvPr id="692" name="テキスト ボックス 691"/>
        <xdr:cNvSpPr txBox="1"/>
      </xdr:nvSpPr>
      <xdr:spPr>
        <a:xfrm>
          <a:off x="14325111" y="161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47592</xdr:rowOff>
    </xdr:from>
    <xdr:to>
      <xdr:col>20</xdr:col>
      <xdr:colOff>9525</xdr:colOff>
      <xdr:row>97</xdr:row>
      <xdr:rowOff>149192</xdr:rowOff>
    </xdr:to>
    <xdr:sp macro="" textlink="">
      <xdr:nvSpPr>
        <xdr:cNvPr id="693" name="円/楕円 692"/>
        <xdr:cNvSpPr/>
      </xdr:nvSpPr>
      <xdr:spPr>
        <a:xfrm>
          <a:off x="13652500" y="166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140319</xdr:rowOff>
    </xdr:from>
    <xdr:ext cx="469744" cy="259045"/>
    <xdr:sp macro="" textlink="">
      <xdr:nvSpPr>
        <xdr:cNvPr id="694" name="テキスト ボックス 693"/>
        <xdr:cNvSpPr txBox="1"/>
      </xdr:nvSpPr>
      <xdr:spPr>
        <a:xfrm>
          <a:off x="13468427" y="1677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44552</xdr:rowOff>
    </xdr:from>
    <xdr:to>
      <xdr:col>18</xdr:col>
      <xdr:colOff>492125</xdr:colOff>
      <xdr:row>97</xdr:row>
      <xdr:rowOff>146152</xdr:rowOff>
    </xdr:to>
    <xdr:sp macro="" textlink="">
      <xdr:nvSpPr>
        <xdr:cNvPr id="695" name="円/楕円 694"/>
        <xdr:cNvSpPr/>
      </xdr:nvSpPr>
      <xdr:spPr>
        <a:xfrm>
          <a:off x="12763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137279</xdr:rowOff>
    </xdr:from>
    <xdr:ext cx="469744" cy="259045"/>
    <xdr:sp macro="" textlink="">
      <xdr:nvSpPr>
        <xdr:cNvPr id="696" name="テキスト ボックス 695"/>
        <xdr:cNvSpPr txBox="1"/>
      </xdr:nvSpPr>
      <xdr:spPr>
        <a:xfrm>
          <a:off x="12579427" y="167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163866</xdr:rowOff>
    </xdr:from>
    <xdr:to>
      <xdr:col>32</xdr:col>
      <xdr:colOff>187325</xdr:colOff>
      <xdr:row>39</xdr:row>
      <xdr:rowOff>62956</xdr:rowOff>
    </xdr:to>
    <xdr:cxnSp macro="">
      <xdr:nvCxnSpPr>
        <xdr:cNvPr id="727" name="直線コネクタ 726"/>
        <xdr:cNvCxnSpPr/>
      </xdr:nvCxnSpPr>
      <xdr:spPr>
        <a:xfrm flipV="1">
          <a:off x="21323300" y="6678966"/>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52669</xdr:rowOff>
    </xdr:from>
    <xdr:to>
      <xdr:col>31</xdr:col>
      <xdr:colOff>34925</xdr:colOff>
      <xdr:row>39</xdr:row>
      <xdr:rowOff>62956</xdr:rowOff>
    </xdr:to>
    <xdr:cxnSp macro="">
      <xdr:nvCxnSpPr>
        <xdr:cNvPr id="730" name="直線コネクタ 729"/>
        <xdr:cNvCxnSpPr/>
      </xdr:nvCxnSpPr>
      <xdr:spPr>
        <a:xfrm>
          <a:off x="20434300" y="673921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12501</xdr:rowOff>
    </xdr:from>
    <xdr:to>
      <xdr:col>29</xdr:col>
      <xdr:colOff>517525</xdr:colOff>
      <xdr:row>39</xdr:row>
      <xdr:rowOff>52669</xdr:rowOff>
    </xdr:to>
    <xdr:cxnSp macro="">
      <xdr:nvCxnSpPr>
        <xdr:cNvPr id="733" name="直線コネクタ 732"/>
        <xdr:cNvCxnSpPr/>
      </xdr:nvCxnSpPr>
      <xdr:spPr>
        <a:xfrm>
          <a:off x="19545300" y="66990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12501</xdr:rowOff>
    </xdr:from>
    <xdr:to>
      <xdr:col>28</xdr:col>
      <xdr:colOff>314325</xdr:colOff>
      <xdr:row>39</xdr:row>
      <xdr:rowOff>29482</xdr:rowOff>
    </xdr:to>
    <xdr:cxnSp macro="">
      <xdr:nvCxnSpPr>
        <xdr:cNvPr id="736" name="直線コネクタ 735"/>
        <xdr:cNvCxnSpPr/>
      </xdr:nvCxnSpPr>
      <xdr:spPr>
        <a:xfrm flipV="1">
          <a:off x="18656300" y="669905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113066</xdr:rowOff>
    </xdr:from>
    <xdr:to>
      <xdr:col>32</xdr:col>
      <xdr:colOff>238125</xdr:colOff>
      <xdr:row>39</xdr:row>
      <xdr:rowOff>43216</xdr:rowOff>
    </xdr:to>
    <xdr:sp macro="" textlink="">
      <xdr:nvSpPr>
        <xdr:cNvPr id="746" name="円/楕円 745"/>
        <xdr:cNvSpPr/>
      </xdr:nvSpPr>
      <xdr:spPr>
        <a:xfrm>
          <a:off x="221107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44140</xdr:rowOff>
    </xdr:from>
    <xdr:ext cx="378565" cy="259045"/>
    <xdr:sp macro="" textlink="">
      <xdr:nvSpPr>
        <xdr:cNvPr id="747" name="投資及び出資金該当値テキスト"/>
        <xdr:cNvSpPr txBox="1"/>
      </xdr:nvSpPr>
      <xdr:spPr>
        <a:xfrm>
          <a:off x="22212300"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12156</xdr:rowOff>
    </xdr:from>
    <xdr:to>
      <xdr:col>31</xdr:col>
      <xdr:colOff>85725</xdr:colOff>
      <xdr:row>39</xdr:row>
      <xdr:rowOff>113756</xdr:rowOff>
    </xdr:to>
    <xdr:sp macro="" textlink="">
      <xdr:nvSpPr>
        <xdr:cNvPr id="748" name="円/楕円 747"/>
        <xdr:cNvSpPr/>
      </xdr:nvSpPr>
      <xdr:spPr>
        <a:xfrm>
          <a:off x="21272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104883</xdr:rowOff>
    </xdr:from>
    <xdr:ext cx="378565" cy="259045"/>
    <xdr:sp macro="" textlink="">
      <xdr:nvSpPr>
        <xdr:cNvPr id="749" name="テキスト ボックス 748"/>
        <xdr:cNvSpPr txBox="1"/>
      </xdr:nvSpPr>
      <xdr:spPr>
        <a:xfrm>
          <a:off x="21134017" y="679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1869</xdr:rowOff>
    </xdr:from>
    <xdr:to>
      <xdr:col>29</xdr:col>
      <xdr:colOff>568325</xdr:colOff>
      <xdr:row>39</xdr:row>
      <xdr:rowOff>103469</xdr:rowOff>
    </xdr:to>
    <xdr:sp macro="" textlink="">
      <xdr:nvSpPr>
        <xdr:cNvPr id="750" name="円/楕円 749"/>
        <xdr:cNvSpPr/>
      </xdr:nvSpPr>
      <xdr:spPr>
        <a:xfrm>
          <a:off x="20383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94596</xdr:rowOff>
    </xdr:from>
    <xdr:ext cx="378565" cy="259045"/>
    <xdr:sp macro="" textlink="">
      <xdr:nvSpPr>
        <xdr:cNvPr id="751" name="テキスト ボックス 750"/>
        <xdr:cNvSpPr txBox="1"/>
      </xdr:nvSpPr>
      <xdr:spPr>
        <a:xfrm>
          <a:off x="20245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133151</xdr:rowOff>
    </xdr:from>
    <xdr:to>
      <xdr:col>28</xdr:col>
      <xdr:colOff>365125</xdr:colOff>
      <xdr:row>39</xdr:row>
      <xdr:rowOff>63301</xdr:rowOff>
    </xdr:to>
    <xdr:sp macro="" textlink="">
      <xdr:nvSpPr>
        <xdr:cNvPr id="752" name="円/楕円 751"/>
        <xdr:cNvSpPr/>
      </xdr:nvSpPr>
      <xdr:spPr>
        <a:xfrm>
          <a:off x="19494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54428</xdr:rowOff>
    </xdr:from>
    <xdr:ext cx="378565" cy="259045"/>
    <xdr:sp macro="" textlink="">
      <xdr:nvSpPr>
        <xdr:cNvPr id="753" name="テキスト ボックス 752"/>
        <xdr:cNvSpPr txBox="1"/>
      </xdr:nvSpPr>
      <xdr:spPr>
        <a:xfrm>
          <a:off x="19356017" y="674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150132</xdr:rowOff>
    </xdr:from>
    <xdr:to>
      <xdr:col>27</xdr:col>
      <xdr:colOff>161925</xdr:colOff>
      <xdr:row>39</xdr:row>
      <xdr:rowOff>80282</xdr:rowOff>
    </xdr:to>
    <xdr:sp macro="" textlink="">
      <xdr:nvSpPr>
        <xdr:cNvPr id="754" name="円/楕円 753"/>
        <xdr:cNvSpPr/>
      </xdr:nvSpPr>
      <xdr:spPr>
        <a:xfrm>
          <a:off x="18605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71409</xdr:rowOff>
    </xdr:from>
    <xdr:ext cx="378565" cy="259045"/>
    <xdr:sp macro="" textlink="">
      <xdr:nvSpPr>
        <xdr:cNvPr id="755" name="テキスト ボックス 754"/>
        <xdr:cNvSpPr txBox="1"/>
      </xdr:nvSpPr>
      <xdr:spPr>
        <a:xfrm>
          <a:off x="18467017" y="675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82006</xdr:rowOff>
    </xdr:from>
    <xdr:to>
      <xdr:col>32</xdr:col>
      <xdr:colOff>187325</xdr:colOff>
      <xdr:row>59</xdr:row>
      <xdr:rowOff>88755</xdr:rowOff>
    </xdr:to>
    <xdr:cxnSp macro="">
      <xdr:nvCxnSpPr>
        <xdr:cNvPr id="786" name="直線コネクタ 785"/>
        <xdr:cNvCxnSpPr/>
      </xdr:nvCxnSpPr>
      <xdr:spPr>
        <a:xfrm>
          <a:off x="21323300" y="10197556"/>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80155</xdr:rowOff>
    </xdr:from>
    <xdr:to>
      <xdr:col>31</xdr:col>
      <xdr:colOff>34925</xdr:colOff>
      <xdr:row>59</xdr:row>
      <xdr:rowOff>82006</xdr:rowOff>
    </xdr:to>
    <xdr:cxnSp macro="">
      <xdr:nvCxnSpPr>
        <xdr:cNvPr id="789" name="直線コネクタ 788"/>
        <xdr:cNvCxnSpPr/>
      </xdr:nvCxnSpPr>
      <xdr:spPr>
        <a:xfrm>
          <a:off x="20434300" y="1019570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80155</xdr:rowOff>
    </xdr:from>
    <xdr:to>
      <xdr:col>29</xdr:col>
      <xdr:colOff>517525</xdr:colOff>
      <xdr:row>59</xdr:row>
      <xdr:rowOff>86034</xdr:rowOff>
    </xdr:to>
    <xdr:cxnSp macro="">
      <xdr:nvCxnSpPr>
        <xdr:cNvPr id="792" name="直線コネクタ 791"/>
        <xdr:cNvCxnSpPr/>
      </xdr:nvCxnSpPr>
      <xdr:spPr>
        <a:xfrm flipV="1">
          <a:off x="19545300" y="1019570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86034</xdr:rowOff>
    </xdr:from>
    <xdr:to>
      <xdr:col>28</xdr:col>
      <xdr:colOff>314325</xdr:colOff>
      <xdr:row>59</xdr:row>
      <xdr:rowOff>86469</xdr:rowOff>
    </xdr:to>
    <xdr:cxnSp macro="">
      <xdr:nvCxnSpPr>
        <xdr:cNvPr id="795" name="直線コネクタ 794"/>
        <xdr:cNvCxnSpPr/>
      </xdr:nvCxnSpPr>
      <xdr:spPr>
        <a:xfrm flipV="1">
          <a:off x="18656300" y="1020158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37955</xdr:rowOff>
    </xdr:from>
    <xdr:to>
      <xdr:col>32</xdr:col>
      <xdr:colOff>238125</xdr:colOff>
      <xdr:row>59</xdr:row>
      <xdr:rowOff>139555</xdr:rowOff>
    </xdr:to>
    <xdr:sp macro="" textlink="">
      <xdr:nvSpPr>
        <xdr:cNvPr id="805" name="円/楕円 804"/>
        <xdr:cNvSpPr/>
      </xdr:nvSpPr>
      <xdr:spPr>
        <a:xfrm>
          <a:off x="221107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124332</xdr:rowOff>
    </xdr:from>
    <xdr:ext cx="313932" cy="259045"/>
    <xdr:sp macro="" textlink="">
      <xdr:nvSpPr>
        <xdr:cNvPr id="806" name="貸付金該当値テキスト"/>
        <xdr:cNvSpPr txBox="1"/>
      </xdr:nvSpPr>
      <xdr:spPr>
        <a:xfrm>
          <a:off x="22212300" y="10068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31206</xdr:rowOff>
    </xdr:from>
    <xdr:to>
      <xdr:col>31</xdr:col>
      <xdr:colOff>85725</xdr:colOff>
      <xdr:row>59</xdr:row>
      <xdr:rowOff>132806</xdr:rowOff>
    </xdr:to>
    <xdr:sp macro="" textlink="">
      <xdr:nvSpPr>
        <xdr:cNvPr id="807" name="円/楕円 806"/>
        <xdr:cNvSpPr/>
      </xdr:nvSpPr>
      <xdr:spPr>
        <a:xfrm>
          <a:off x="21272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123933</xdr:rowOff>
    </xdr:from>
    <xdr:ext cx="378565" cy="259045"/>
    <xdr:sp macro="" textlink="">
      <xdr:nvSpPr>
        <xdr:cNvPr id="808" name="テキスト ボックス 807"/>
        <xdr:cNvSpPr txBox="1"/>
      </xdr:nvSpPr>
      <xdr:spPr>
        <a:xfrm>
          <a:off x="21134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29355</xdr:rowOff>
    </xdr:from>
    <xdr:to>
      <xdr:col>29</xdr:col>
      <xdr:colOff>568325</xdr:colOff>
      <xdr:row>59</xdr:row>
      <xdr:rowOff>130955</xdr:rowOff>
    </xdr:to>
    <xdr:sp macro="" textlink="">
      <xdr:nvSpPr>
        <xdr:cNvPr id="809" name="円/楕円 808"/>
        <xdr:cNvSpPr/>
      </xdr:nvSpPr>
      <xdr:spPr>
        <a:xfrm>
          <a:off x="20383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122082</xdr:rowOff>
    </xdr:from>
    <xdr:ext cx="378565" cy="259045"/>
    <xdr:sp macro="" textlink="">
      <xdr:nvSpPr>
        <xdr:cNvPr id="810" name="テキスト ボックス 809"/>
        <xdr:cNvSpPr txBox="1"/>
      </xdr:nvSpPr>
      <xdr:spPr>
        <a:xfrm>
          <a:off x="20245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35234</xdr:rowOff>
    </xdr:from>
    <xdr:to>
      <xdr:col>28</xdr:col>
      <xdr:colOff>365125</xdr:colOff>
      <xdr:row>59</xdr:row>
      <xdr:rowOff>136834</xdr:rowOff>
    </xdr:to>
    <xdr:sp macro="" textlink="">
      <xdr:nvSpPr>
        <xdr:cNvPr id="811" name="円/楕円 810"/>
        <xdr:cNvSpPr/>
      </xdr:nvSpPr>
      <xdr:spPr>
        <a:xfrm>
          <a:off x="19494500" y="101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127961</xdr:rowOff>
    </xdr:from>
    <xdr:ext cx="378565" cy="259045"/>
    <xdr:sp macro="" textlink="">
      <xdr:nvSpPr>
        <xdr:cNvPr id="812" name="テキスト ボックス 811"/>
        <xdr:cNvSpPr txBox="1"/>
      </xdr:nvSpPr>
      <xdr:spPr>
        <a:xfrm>
          <a:off x="19356017" y="10243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35669</xdr:rowOff>
    </xdr:from>
    <xdr:to>
      <xdr:col>27</xdr:col>
      <xdr:colOff>161925</xdr:colOff>
      <xdr:row>59</xdr:row>
      <xdr:rowOff>137269</xdr:rowOff>
    </xdr:to>
    <xdr:sp macro="" textlink="">
      <xdr:nvSpPr>
        <xdr:cNvPr id="813" name="円/楕円 812"/>
        <xdr:cNvSpPr/>
      </xdr:nvSpPr>
      <xdr:spPr>
        <a:xfrm>
          <a:off x="18605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128396</xdr:rowOff>
    </xdr:from>
    <xdr:ext cx="378565" cy="259045"/>
    <xdr:sp macro="" textlink="">
      <xdr:nvSpPr>
        <xdr:cNvPr id="814" name="テキスト ボックス 813"/>
        <xdr:cNvSpPr txBox="1"/>
      </xdr:nvSpPr>
      <xdr:spPr>
        <a:xfrm>
          <a:off x="18467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20580</xdr:rowOff>
    </xdr:from>
    <xdr:to>
      <xdr:col>32</xdr:col>
      <xdr:colOff>187325</xdr:colOff>
      <xdr:row>77</xdr:row>
      <xdr:rowOff>34716</xdr:rowOff>
    </xdr:to>
    <xdr:cxnSp macro="">
      <xdr:nvCxnSpPr>
        <xdr:cNvPr id="844" name="直線コネクタ 843"/>
        <xdr:cNvCxnSpPr/>
      </xdr:nvCxnSpPr>
      <xdr:spPr>
        <a:xfrm flipV="1">
          <a:off x="21323300" y="13222230"/>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34716</xdr:rowOff>
    </xdr:from>
    <xdr:to>
      <xdr:col>31</xdr:col>
      <xdr:colOff>34925</xdr:colOff>
      <xdr:row>77</xdr:row>
      <xdr:rowOff>72016</xdr:rowOff>
    </xdr:to>
    <xdr:cxnSp macro="">
      <xdr:nvCxnSpPr>
        <xdr:cNvPr id="847" name="直線コネクタ 846"/>
        <xdr:cNvCxnSpPr/>
      </xdr:nvCxnSpPr>
      <xdr:spPr>
        <a:xfrm flipV="1">
          <a:off x="20434300" y="1323636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72016</xdr:rowOff>
    </xdr:from>
    <xdr:to>
      <xdr:col>29</xdr:col>
      <xdr:colOff>517525</xdr:colOff>
      <xdr:row>77</xdr:row>
      <xdr:rowOff>92875</xdr:rowOff>
    </xdr:to>
    <xdr:cxnSp macro="">
      <xdr:nvCxnSpPr>
        <xdr:cNvPr id="850" name="直線コネクタ 849"/>
        <xdr:cNvCxnSpPr/>
      </xdr:nvCxnSpPr>
      <xdr:spPr>
        <a:xfrm flipV="1">
          <a:off x="19545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92875</xdr:rowOff>
    </xdr:from>
    <xdr:to>
      <xdr:col>28</xdr:col>
      <xdr:colOff>314325</xdr:colOff>
      <xdr:row>77</xdr:row>
      <xdr:rowOff>102229</xdr:rowOff>
    </xdr:to>
    <xdr:cxnSp macro="">
      <xdr:nvCxnSpPr>
        <xdr:cNvPr id="853" name="直線コネクタ 852"/>
        <xdr:cNvCxnSpPr/>
      </xdr:nvCxnSpPr>
      <xdr:spPr>
        <a:xfrm flipV="1">
          <a:off x="18656300" y="13294525"/>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141230</xdr:rowOff>
    </xdr:from>
    <xdr:to>
      <xdr:col>32</xdr:col>
      <xdr:colOff>238125</xdr:colOff>
      <xdr:row>77</xdr:row>
      <xdr:rowOff>71380</xdr:rowOff>
    </xdr:to>
    <xdr:sp macro="" textlink="">
      <xdr:nvSpPr>
        <xdr:cNvPr id="863" name="円/楕円 862"/>
        <xdr:cNvSpPr/>
      </xdr:nvSpPr>
      <xdr:spPr>
        <a:xfrm>
          <a:off x="221107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119657</xdr:rowOff>
    </xdr:from>
    <xdr:ext cx="534377" cy="259045"/>
    <xdr:sp macro="" textlink="">
      <xdr:nvSpPr>
        <xdr:cNvPr id="864" name="繰出金該当値テキスト"/>
        <xdr:cNvSpPr txBox="1"/>
      </xdr:nvSpPr>
      <xdr:spPr>
        <a:xfrm>
          <a:off x="22212300" y="131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155366</xdr:rowOff>
    </xdr:from>
    <xdr:to>
      <xdr:col>31</xdr:col>
      <xdr:colOff>85725</xdr:colOff>
      <xdr:row>77</xdr:row>
      <xdr:rowOff>85516</xdr:rowOff>
    </xdr:to>
    <xdr:sp macro="" textlink="">
      <xdr:nvSpPr>
        <xdr:cNvPr id="865" name="円/楕円 864"/>
        <xdr:cNvSpPr/>
      </xdr:nvSpPr>
      <xdr:spPr>
        <a:xfrm>
          <a:off x="21272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76643</xdr:rowOff>
    </xdr:from>
    <xdr:ext cx="534377" cy="259045"/>
    <xdr:sp macro="" textlink="">
      <xdr:nvSpPr>
        <xdr:cNvPr id="866" name="テキスト ボックス 865"/>
        <xdr:cNvSpPr txBox="1"/>
      </xdr:nvSpPr>
      <xdr:spPr>
        <a:xfrm>
          <a:off x="21056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21216</xdr:rowOff>
    </xdr:from>
    <xdr:to>
      <xdr:col>29</xdr:col>
      <xdr:colOff>568325</xdr:colOff>
      <xdr:row>77</xdr:row>
      <xdr:rowOff>122816</xdr:rowOff>
    </xdr:to>
    <xdr:sp macro="" textlink="">
      <xdr:nvSpPr>
        <xdr:cNvPr id="867" name="円/楕円 866"/>
        <xdr:cNvSpPr/>
      </xdr:nvSpPr>
      <xdr:spPr>
        <a:xfrm>
          <a:off x="20383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113943</xdr:rowOff>
    </xdr:from>
    <xdr:ext cx="534377" cy="259045"/>
    <xdr:sp macro="" textlink="">
      <xdr:nvSpPr>
        <xdr:cNvPr id="868" name="テキスト ボックス 867"/>
        <xdr:cNvSpPr txBox="1"/>
      </xdr:nvSpPr>
      <xdr:spPr>
        <a:xfrm>
          <a:off x="20167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42075</xdr:rowOff>
    </xdr:from>
    <xdr:to>
      <xdr:col>28</xdr:col>
      <xdr:colOff>365125</xdr:colOff>
      <xdr:row>77</xdr:row>
      <xdr:rowOff>143675</xdr:rowOff>
    </xdr:to>
    <xdr:sp macro="" textlink="">
      <xdr:nvSpPr>
        <xdr:cNvPr id="869" name="円/楕円 868"/>
        <xdr:cNvSpPr/>
      </xdr:nvSpPr>
      <xdr:spPr>
        <a:xfrm>
          <a:off x="19494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134802</xdr:rowOff>
    </xdr:from>
    <xdr:ext cx="534377" cy="259045"/>
    <xdr:sp macro="" textlink="">
      <xdr:nvSpPr>
        <xdr:cNvPr id="870" name="テキスト ボックス 869"/>
        <xdr:cNvSpPr txBox="1"/>
      </xdr:nvSpPr>
      <xdr:spPr>
        <a:xfrm>
          <a:off x="19278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51429</xdr:rowOff>
    </xdr:from>
    <xdr:to>
      <xdr:col>27</xdr:col>
      <xdr:colOff>161925</xdr:colOff>
      <xdr:row>77</xdr:row>
      <xdr:rowOff>153029</xdr:rowOff>
    </xdr:to>
    <xdr:sp macro="" textlink="">
      <xdr:nvSpPr>
        <xdr:cNvPr id="871" name="円/楕円 870"/>
        <xdr:cNvSpPr/>
      </xdr:nvSpPr>
      <xdr:spPr>
        <a:xfrm>
          <a:off x="18605500" y="132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144156</xdr:rowOff>
    </xdr:from>
    <xdr:ext cx="534377" cy="259045"/>
    <xdr:sp macro="" textlink="">
      <xdr:nvSpPr>
        <xdr:cNvPr id="872" name="テキスト ボックス 871"/>
        <xdr:cNvSpPr txBox="1"/>
      </xdr:nvSpPr>
      <xdr:spPr>
        <a:xfrm>
          <a:off x="18389111" y="133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395,849</a:t>
          </a:r>
          <a:r>
            <a:rPr kumimoji="1" lang="ja-JP" altLang="en-US" sz="1300">
              <a:latin typeface="ＭＳ Ｐゴシック"/>
            </a:rPr>
            <a:t>円となっている。主な構成項目である補助費等は、住民一人当たり</a:t>
          </a:r>
          <a:r>
            <a:rPr kumimoji="1" lang="en-US" altLang="ja-JP" sz="1300">
              <a:latin typeface="ＭＳ Ｐゴシック"/>
            </a:rPr>
            <a:t>73,199</a:t>
          </a:r>
          <a:r>
            <a:rPr kumimoji="1" lang="ja-JP" altLang="en-US" sz="1300">
              <a:latin typeface="ＭＳ Ｐゴシック"/>
            </a:rPr>
            <a:t>円となっており、類似団体平均を上回っている。これは町立の病院事業会計への繰出金や航空機騒音防止対策事業の実施地域てあることなどの特殊要因があるためである。平成</a:t>
          </a:r>
          <a:r>
            <a:rPr kumimoji="1" lang="en-US" altLang="ja-JP" sz="1300">
              <a:latin typeface="ＭＳ Ｐゴシック"/>
            </a:rPr>
            <a:t>27</a:t>
          </a:r>
          <a:r>
            <a:rPr kumimoji="1" lang="ja-JP" altLang="en-US" sz="1300">
              <a:latin typeface="ＭＳ Ｐゴシック"/>
            </a:rPr>
            <a:t>年度と比較して大きく減少している要因としては、国営両総土地改良事業負担金の一括償還を平成</a:t>
          </a:r>
          <a:r>
            <a:rPr kumimoji="1" lang="en-US" altLang="ja-JP" sz="1300">
              <a:latin typeface="ＭＳ Ｐゴシック"/>
            </a:rPr>
            <a:t>27</a:t>
          </a:r>
          <a:r>
            <a:rPr kumimoji="1" lang="ja-JP" altLang="en-US" sz="1300">
              <a:latin typeface="ＭＳ Ｐゴシック"/>
            </a:rPr>
            <a:t>年度に実施したためである。補助費等の抑制に向けて、補助金交付基準及び補助金見直し基準をもとに、補助金の整理統合を行い効果的な補助制度を検討していく。普通建設事業費は、平成</a:t>
          </a:r>
          <a:r>
            <a:rPr kumimoji="1" lang="en-US" altLang="ja-JP" sz="1300">
              <a:latin typeface="ＭＳ Ｐゴシック"/>
            </a:rPr>
            <a:t>27</a:t>
          </a:r>
          <a:r>
            <a:rPr kumimoji="1" lang="ja-JP" altLang="en-US" sz="1300">
              <a:latin typeface="ＭＳ Ｐゴシック"/>
            </a:rPr>
            <a:t>年度に実施された大型建設事業の終了により、減少となった。人件費は住民一人当たり</a:t>
          </a:r>
          <a:r>
            <a:rPr kumimoji="1" lang="en-US" altLang="ja-JP" sz="1300">
              <a:latin typeface="ＭＳ Ｐゴシック"/>
            </a:rPr>
            <a:t>65,076</a:t>
          </a:r>
          <a:r>
            <a:rPr kumimoji="1" lang="ja-JP" altLang="en-US" sz="1300">
              <a:latin typeface="ＭＳ Ｐゴシック"/>
            </a:rPr>
            <a:t>円となっており、類似団体平均と比較して一人当たりコストが高い状況となっている。今後も定員適正化計画や行政改革大綱に基づき職員数を抑制しつつ年齢階層の不均衡是正や組織の適正配置を進めるなど、人件費の上昇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129794</xdr:rowOff>
    </xdr:from>
    <xdr:to>
      <xdr:col>6</xdr:col>
      <xdr:colOff>511175</xdr:colOff>
      <xdr:row>34</xdr:row>
      <xdr:rowOff>115697</xdr:rowOff>
    </xdr:to>
    <xdr:cxnSp macro="">
      <xdr:nvCxnSpPr>
        <xdr:cNvPr id="61" name="直線コネクタ 60"/>
        <xdr:cNvCxnSpPr/>
      </xdr:nvCxnSpPr>
      <xdr:spPr>
        <a:xfrm>
          <a:off x="3797300" y="5787644"/>
          <a:ext cx="8382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129794</xdr:rowOff>
    </xdr:from>
    <xdr:to>
      <xdr:col>5</xdr:col>
      <xdr:colOff>358775</xdr:colOff>
      <xdr:row>33</xdr:row>
      <xdr:rowOff>145034</xdr:rowOff>
    </xdr:to>
    <xdr:cxnSp macro="">
      <xdr:nvCxnSpPr>
        <xdr:cNvPr id="64" name="直線コネクタ 63"/>
        <xdr:cNvCxnSpPr/>
      </xdr:nvCxnSpPr>
      <xdr:spPr>
        <a:xfrm flipV="1">
          <a:off x="2908300" y="578764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145034</xdr:rowOff>
    </xdr:from>
    <xdr:to>
      <xdr:col>4</xdr:col>
      <xdr:colOff>155575</xdr:colOff>
      <xdr:row>34</xdr:row>
      <xdr:rowOff>34925</xdr:rowOff>
    </xdr:to>
    <xdr:cxnSp macro="">
      <xdr:nvCxnSpPr>
        <xdr:cNvPr id="67" name="直線コネクタ 66"/>
        <xdr:cNvCxnSpPr/>
      </xdr:nvCxnSpPr>
      <xdr:spPr>
        <a:xfrm flipV="1">
          <a:off x="2019300" y="580288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34925</xdr:rowOff>
    </xdr:from>
    <xdr:to>
      <xdr:col>2</xdr:col>
      <xdr:colOff>638175</xdr:colOff>
      <xdr:row>34</xdr:row>
      <xdr:rowOff>82931</xdr:rowOff>
    </xdr:to>
    <xdr:cxnSp macro="">
      <xdr:nvCxnSpPr>
        <xdr:cNvPr id="70" name="直線コネクタ 69"/>
        <xdr:cNvCxnSpPr/>
      </xdr:nvCxnSpPr>
      <xdr:spPr>
        <a:xfrm flipV="1">
          <a:off x="1130300" y="586422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64897</xdr:rowOff>
    </xdr:from>
    <xdr:to>
      <xdr:col>6</xdr:col>
      <xdr:colOff>561975</xdr:colOff>
      <xdr:row>34</xdr:row>
      <xdr:rowOff>166497</xdr:rowOff>
    </xdr:to>
    <xdr:sp macro="" textlink="">
      <xdr:nvSpPr>
        <xdr:cNvPr id="80" name="円/楕円 79"/>
        <xdr:cNvSpPr/>
      </xdr:nvSpPr>
      <xdr:spPr>
        <a:xfrm>
          <a:off x="4584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43324</xdr:rowOff>
    </xdr:from>
    <xdr:ext cx="469744" cy="259045"/>
    <xdr:sp macro="" textlink="">
      <xdr:nvSpPr>
        <xdr:cNvPr id="81" name="議会費該当値テキスト"/>
        <xdr:cNvSpPr txBox="1"/>
      </xdr:nvSpPr>
      <xdr:spPr>
        <a:xfrm>
          <a:off x="4686300"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78994</xdr:rowOff>
    </xdr:from>
    <xdr:to>
      <xdr:col>5</xdr:col>
      <xdr:colOff>409575</xdr:colOff>
      <xdr:row>34</xdr:row>
      <xdr:rowOff>9144</xdr:rowOff>
    </xdr:to>
    <xdr:sp macro="" textlink="">
      <xdr:nvSpPr>
        <xdr:cNvPr id="82" name="円/楕円 81"/>
        <xdr:cNvSpPr/>
      </xdr:nvSpPr>
      <xdr:spPr>
        <a:xfrm>
          <a:off x="3746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25671</xdr:rowOff>
    </xdr:from>
    <xdr:ext cx="469744" cy="259045"/>
    <xdr:sp macro="" textlink="">
      <xdr:nvSpPr>
        <xdr:cNvPr id="83" name="テキスト ボックス 82"/>
        <xdr:cNvSpPr txBox="1"/>
      </xdr:nvSpPr>
      <xdr:spPr>
        <a:xfrm>
          <a:off x="3562427"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94234</xdr:rowOff>
    </xdr:from>
    <xdr:to>
      <xdr:col>4</xdr:col>
      <xdr:colOff>206375</xdr:colOff>
      <xdr:row>34</xdr:row>
      <xdr:rowOff>24384</xdr:rowOff>
    </xdr:to>
    <xdr:sp macro="" textlink="">
      <xdr:nvSpPr>
        <xdr:cNvPr id="84" name="円/楕円 83"/>
        <xdr:cNvSpPr/>
      </xdr:nvSpPr>
      <xdr:spPr>
        <a:xfrm>
          <a:off x="2857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40911</xdr:rowOff>
    </xdr:from>
    <xdr:ext cx="469744" cy="259045"/>
    <xdr:sp macro="" textlink="">
      <xdr:nvSpPr>
        <xdr:cNvPr id="85" name="テキスト ボックス 84"/>
        <xdr:cNvSpPr txBox="1"/>
      </xdr:nvSpPr>
      <xdr:spPr>
        <a:xfrm>
          <a:off x="2673427"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155575</xdr:rowOff>
    </xdr:from>
    <xdr:to>
      <xdr:col>3</xdr:col>
      <xdr:colOff>3175</xdr:colOff>
      <xdr:row>34</xdr:row>
      <xdr:rowOff>85725</xdr:rowOff>
    </xdr:to>
    <xdr:sp macro="" textlink="">
      <xdr:nvSpPr>
        <xdr:cNvPr id="86" name="円/楕円 85"/>
        <xdr:cNvSpPr/>
      </xdr:nvSpPr>
      <xdr:spPr>
        <a:xfrm>
          <a:off x="1968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102252</xdr:rowOff>
    </xdr:from>
    <xdr:ext cx="469744" cy="259045"/>
    <xdr:sp macro="" textlink="">
      <xdr:nvSpPr>
        <xdr:cNvPr id="87" name="テキスト ボックス 86"/>
        <xdr:cNvSpPr txBox="1"/>
      </xdr:nvSpPr>
      <xdr:spPr>
        <a:xfrm>
          <a:off x="1784427"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32131</xdr:rowOff>
    </xdr:from>
    <xdr:to>
      <xdr:col>1</xdr:col>
      <xdr:colOff>485775</xdr:colOff>
      <xdr:row>34</xdr:row>
      <xdr:rowOff>133731</xdr:rowOff>
    </xdr:to>
    <xdr:sp macro="" textlink="">
      <xdr:nvSpPr>
        <xdr:cNvPr id="88" name="円/楕円 87"/>
        <xdr:cNvSpPr/>
      </xdr:nvSpPr>
      <xdr:spPr>
        <a:xfrm>
          <a:off x="1079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150258</xdr:rowOff>
    </xdr:from>
    <xdr:ext cx="469744" cy="259045"/>
    <xdr:sp macro="" textlink="">
      <xdr:nvSpPr>
        <xdr:cNvPr id="89" name="テキスト ボックス 88"/>
        <xdr:cNvSpPr txBox="1"/>
      </xdr:nvSpPr>
      <xdr:spPr>
        <a:xfrm>
          <a:off x="895427" y="56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129783</xdr:rowOff>
    </xdr:from>
    <xdr:to>
      <xdr:col>6</xdr:col>
      <xdr:colOff>511175</xdr:colOff>
      <xdr:row>56</xdr:row>
      <xdr:rowOff>159022</xdr:rowOff>
    </xdr:to>
    <xdr:cxnSp macro="">
      <xdr:nvCxnSpPr>
        <xdr:cNvPr id="121" name="直線コネクタ 120"/>
        <xdr:cNvCxnSpPr/>
      </xdr:nvCxnSpPr>
      <xdr:spPr>
        <a:xfrm flipV="1">
          <a:off x="3797300" y="9730983"/>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52974</xdr:rowOff>
    </xdr:from>
    <xdr:to>
      <xdr:col>5</xdr:col>
      <xdr:colOff>358775</xdr:colOff>
      <xdr:row>56</xdr:row>
      <xdr:rowOff>159022</xdr:rowOff>
    </xdr:to>
    <xdr:cxnSp macro="">
      <xdr:nvCxnSpPr>
        <xdr:cNvPr id="124" name="直線コネクタ 123"/>
        <xdr:cNvCxnSpPr/>
      </xdr:nvCxnSpPr>
      <xdr:spPr>
        <a:xfrm>
          <a:off x="2908300" y="9654174"/>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52974</xdr:rowOff>
    </xdr:from>
    <xdr:to>
      <xdr:col>4</xdr:col>
      <xdr:colOff>155575</xdr:colOff>
      <xdr:row>57</xdr:row>
      <xdr:rowOff>87460</xdr:rowOff>
    </xdr:to>
    <xdr:cxnSp macro="">
      <xdr:nvCxnSpPr>
        <xdr:cNvPr id="127" name="直線コネクタ 126"/>
        <xdr:cNvCxnSpPr/>
      </xdr:nvCxnSpPr>
      <xdr:spPr>
        <a:xfrm flipV="1">
          <a:off x="2019300" y="9654174"/>
          <a:ext cx="889000" cy="2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87460</xdr:rowOff>
    </xdr:from>
    <xdr:to>
      <xdr:col>2</xdr:col>
      <xdr:colOff>638175</xdr:colOff>
      <xdr:row>57</xdr:row>
      <xdr:rowOff>104550</xdr:rowOff>
    </xdr:to>
    <xdr:cxnSp macro="">
      <xdr:nvCxnSpPr>
        <xdr:cNvPr id="130" name="直線コネクタ 129"/>
        <xdr:cNvCxnSpPr/>
      </xdr:nvCxnSpPr>
      <xdr:spPr>
        <a:xfrm flipV="1">
          <a:off x="1130300" y="9860110"/>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78983</xdr:rowOff>
    </xdr:from>
    <xdr:to>
      <xdr:col>6</xdr:col>
      <xdr:colOff>561975</xdr:colOff>
      <xdr:row>57</xdr:row>
      <xdr:rowOff>9133</xdr:rowOff>
    </xdr:to>
    <xdr:sp macro="" textlink="">
      <xdr:nvSpPr>
        <xdr:cNvPr id="140" name="円/楕円 139"/>
        <xdr:cNvSpPr/>
      </xdr:nvSpPr>
      <xdr:spPr>
        <a:xfrm>
          <a:off x="4584700" y="96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101860</xdr:rowOff>
    </xdr:from>
    <xdr:ext cx="534377" cy="259045"/>
    <xdr:sp macro="" textlink="">
      <xdr:nvSpPr>
        <xdr:cNvPr id="141" name="総務費該当値テキスト"/>
        <xdr:cNvSpPr txBox="1"/>
      </xdr:nvSpPr>
      <xdr:spPr>
        <a:xfrm>
          <a:off x="4686300" y="95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108222</xdr:rowOff>
    </xdr:from>
    <xdr:to>
      <xdr:col>5</xdr:col>
      <xdr:colOff>409575</xdr:colOff>
      <xdr:row>57</xdr:row>
      <xdr:rowOff>38372</xdr:rowOff>
    </xdr:to>
    <xdr:sp macro="" textlink="">
      <xdr:nvSpPr>
        <xdr:cNvPr id="142" name="円/楕円 141"/>
        <xdr:cNvSpPr/>
      </xdr:nvSpPr>
      <xdr:spPr>
        <a:xfrm>
          <a:off x="3746500" y="97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54899</xdr:rowOff>
    </xdr:from>
    <xdr:ext cx="534377" cy="259045"/>
    <xdr:sp macro="" textlink="">
      <xdr:nvSpPr>
        <xdr:cNvPr id="143" name="テキスト ボックス 142"/>
        <xdr:cNvSpPr txBox="1"/>
      </xdr:nvSpPr>
      <xdr:spPr>
        <a:xfrm>
          <a:off x="3530111" y="94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2174</xdr:rowOff>
    </xdr:from>
    <xdr:to>
      <xdr:col>4</xdr:col>
      <xdr:colOff>206375</xdr:colOff>
      <xdr:row>56</xdr:row>
      <xdr:rowOff>103774</xdr:rowOff>
    </xdr:to>
    <xdr:sp macro="" textlink="">
      <xdr:nvSpPr>
        <xdr:cNvPr id="144" name="円/楕円 143"/>
        <xdr:cNvSpPr/>
      </xdr:nvSpPr>
      <xdr:spPr>
        <a:xfrm>
          <a:off x="2857500" y="9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120301</xdr:rowOff>
    </xdr:from>
    <xdr:ext cx="534377" cy="259045"/>
    <xdr:sp macro="" textlink="">
      <xdr:nvSpPr>
        <xdr:cNvPr id="145" name="テキスト ボックス 144"/>
        <xdr:cNvSpPr txBox="1"/>
      </xdr:nvSpPr>
      <xdr:spPr>
        <a:xfrm>
          <a:off x="2641111" y="93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36660</xdr:rowOff>
    </xdr:from>
    <xdr:to>
      <xdr:col>3</xdr:col>
      <xdr:colOff>3175</xdr:colOff>
      <xdr:row>57</xdr:row>
      <xdr:rowOff>138260</xdr:rowOff>
    </xdr:to>
    <xdr:sp macro="" textlink="">
      <xdr:nvSpPr>
        <xdr:cNvPr id="146" name="円/楕円 145"/>
        <xdr:cNvSpPr/>
      </xdr:nvSpPr>
      <xdr:spPr>
        <a:xfrm>
          <a:off x="1968500" y="9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154787</xdr:rowOff>
    </xdr:from>
    <xdr:ext cx="534377" cy="259045"/>
    <xdr:sp macro="" textlink="">
      <xdr:nvSpPr>
        <xdr:cNvPr id="147" name="テキスト ボックス 146"/>
        <xdr:cNvSpPr txBox="1"/>
      </xdr:nvSpPr>
      <xdr:spPr>
        <a:xfrm>
          <a:off x="1752111" y="9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53750</xdr:rowOff>
    </xdr:from>
    <xdr:to>
      <xdr:col>1</xdr:col>
      <xdr:colOff>485775</xdr:colOff>
      <xdr:row>57</xdr:row>
      <xdr:rowOff>155350</xdr:rowOff>
    </xdr:to>
    <xdr:sp macro="" textlink="">
      <xdr:nvSpPr>
        <xdr:cNvPr id="148" name="円/楕円 147"/>
        <xdr:cNvSpPr/>
      </xdr:nvSpPr>
      <xdr:spPr>
        <a:xfrm>
          <a:off x="1079500" y="9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427</xdr:rowOff>
    </xdr:from>
    <xdr:ext cx="534377" cy="259045"/>
    <xdr:sp macro="" textlink="">
      <xdr:nvSpPr>
        <xdr:cNvPr id="149" name="テキスト ボックス 148"/>
        <xdr:cNvSpPr txBox="1"/>
      </xdr:nvSpPr>
      <xdr:spPr>
        <a:xfrm>
          <a:off x="863111" y="96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67101</xdr:rowOff>
    </xdr:from>
    <xdr:to>
      <xdr:col>6</xdr:col>
      <xdr:colOff>511175</xdr:colOff>
      <xdr:row>78</xdr:row>
      <xdr:rowOff>68337</xdr:rowOff>
    </xdr:to>
    <xdr:cxnSp macro="">
      <xdr:nvCxnSpPr>
        <xdr:cNvPr id="178" name="直線コネクタ 177"/>
        <xdr:cNvCxnSpPr/>
      </xdr:nvCxnSpPr>
      <xdr:spPr>
        <a:xfrm>
          <a:off x="3797300" y="13440201"/>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67101</xdr:rowOff>
    </xdr:from>
    <xdr:to>
      <xdr:col>5</xdr:col>
      <xdr:colOff>358775</xdr:colOff>
      <xdr:row>78</xdr:row>
      <xdr:rowOff>68988</xdr:rowOff>
    </xdr:to>
    <xdr:cxnSp macro="">
      <xdr:nvCxnSpPr>
        <xdr:cNvPr id="181" name="直線コネクタ 180"/>
        <xdr:cNvCxnSpPr/>
      </xdr:nvCxnSpPr>
      <xdr:spPr>
        <a:xfrm flipV="1">
          <a:off x="2908300" y="13440201"/>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68988</xdr:rowOff>
    </xdr:from>
    <xdr:to>
      <xdr:col>4</xdr:col>
      <xdr:colOff>155575</xdr:colOff>
      <xdr:row>78</xdr:row>
      <xdr:rowOff>87930</xdr:rowOff>
    </xdr:to>
    <xdr:cxnSp macro="">
      <xdr:nvCxnSpPr>
        <xdr:cNvPr id="184" name="直線コネクタ 183"/>
        <xdr:cNvCxnSpPr/>
      </xdr:nvCxnSpPr>
      <xdr:spPr>
        <a:xfrm flipV="1">
          <a:off x="2019300" y="13442088"/>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85279</xdr:rowOff>
    </xdr:from>
    <xdr:to>
      <xdr:col>2</xdr:col>
      <xdr:colOff>638175</xdr:colOff>
      <xdr:row>78</xdr:row>
      <xdr:rowOff>87930</xdr:rowOff>
    </xdr:to>
    <xdr:cxnSp macro="">
      <xdr:nvCxnSpPr>
        <xdr:cNvPr id="187" name="直線コネクタ 186"/>
        <xdr:cNvCxnSpPr/>
      </xdr:nvCxnSpPr>
      <xdr:spPr>
        <a:xfrm>
          <a:off x="1130300" y="1345837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17537</xdr:rowOff>
    </xdr:from>
    <xdr:to>
      <xdr:col>6</xdr:col>
      <xdr:colOff>561975</xdr:colOff>
      <xdr:row>78</xdr:row>
      <xdr:rowOff>119137</xdr:rowOff>
    </xdr:to>
    <xdr:sp macro="" textlink="">
      <xdr:nvSpPr>
        <xdr:cNvPr id="197" name="円/楕円 196"/>
        <xdr:cNvSpPr/>
      </xdr:nvSpPr>
      <xdr:spPr>
        <a:xfrm>
          <a:off x="4584700" y="133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16301</xdr:rowOff>
    </xdr:from>
    <xdr:to>
      <xdr:col>5</xdr:col>
      <xdr:colOff>409575</xdr:colOff>
      <xdr:row>78</xdr:row>
      <xdr:rowOff>117901</xdr:rowOff>
    </xdr:to>
    <xdr:sp macro="" textlink="">
      <xdr:nvSpPr>
        <xdr:cNvPr id="199" name="円/楕円 198"/>
        <xdr:cNvSpPr/>
      </xdr:nvSpPr>
      <xdr:spPr>
        <a:xfrm>
          <a:off x="3746500" y="133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109028</xdr:rowOff>
    </xdr:from>
    <xdr:ext cx="599010" cy="259045"/>
    <xdr:sp macro="" textlink="">
      <xdr:nvSpPr>
        <xdr:cNvPr id="200" name="テキスト ボックス 199"/>
        <xdr:cNvSpPr txBox="1"/>
      </xdr:nvSpPr>
      <xdr:spPr>
        <a:xfrm>
          <a:off x="3497794" y="134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18188</xdr:rowOff>
    </xdr:from>
    <xdr:to>
      <xdr:col>4</xdr:col>
      <xdr:colOff>206375</xdr:colOff>
      <xdr:row>78</xdr:row>
      <xdr:rowOff>119788</xdr:rowOff>
    </xdr:to>
    <xdr:sp macro="" textlink="">
      <xdr:nvSpPr>
        <xdr:cNvPr id="201" name="円/楕円 200"/>
        <xdr:cNvSpPr/>
      </xdr:nvSpPr>
      <xdr:spPr>
        <a:xfrm>
          <a:off x="2857500" y="13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136315</xdr:rowOff>
    </xdr:from>
    <xdr:ext cx="599010" cy="259045"/>
    <xdr:sp macro="" textlink="">
      <xdr:nvSpPr>
        <xdr:cNvPr id="202" name="テキスト ボックス 201"/>
        <xdr:cNvSpPr txBox="1"/>
      </xdr:nvSpPr>
      <xdr:spPr>
        <a:xfrm>
          <a:off x="2608794" y="131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37130</xdr:rowOff>
    </xdr:from>
    <xdr:to>
      <xdr:col>3</xdr:col>
      <xdr:colOff>3175</xdr:colOff>
      <xdr:row>78</xdr:row>
      <xdr:rowOff>138730</xdr:rowOff>
    </xdr:to>
    <xdr:sp macro="" textlink="">
      <xdr:nvSpPr>
        <xdr:cNvPr id="203" name="円/楕円 202"/>
        <xdr:cNvSpPr/>
      </xdr:nvSpPr>
      <xdr:spPr>
        <a:xfrm>
          <a:off x="1968500" y="134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129857</xdr:rowOff>
    </xdr:from>
    <xdr:ext cx="599010" cy="259045"/>
    <xdr:sp macro="" textlink="">
      <xdr:nvSpPr>
        <xdr:cNvPr id="204" name="テキスト ボックス 203"/>
        <xdr:cNvSpPr txBox="1"/>
      </xdr:nvSpPr>
      <xdr:spPr>
        <a:xfrm>
          <a:off x="1719794" y="135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34479</xdr:rowOff>
    </xdr:from>
    <xdr:to>
      <xdr:col>1</xdr:col>
      <xdr:colOff>485775</xdr:colOff>
      <xdr:row>78</xdr:row>
      <xdr:rowOff>136079</xdr:rowOff>
    </xdr:to>
    <xdr:sp macro="" textlink="">
      <xdr:nvSpPr>
        <xdr:cNvPr id="205" name="円/楕円 204"/>
        <xdr:cNvSpPr/>
      </xdr:nvSpPr>
      <xdr:spPr>
        <a:xfrm>
          <a:off x="1079500" y="134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127206</xdr:rowOff>
    </xdr:from>
    <xdr:ext cx="599010" cy="259045"/>
    <xdr:sp macro="" textlink="">
      <xdr:nvSpPr>
        <xdr:cNvPr id="206" name="テキスト ボックス 205"/>
        <xdr:cNvSpPr txBox="1"/>
      </xdr:nvSpPr>
      <xdr:spPr>
        <a:xfrm>
          <a:off x="830794" y="13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27420</xdr:rowOff>
    </xdr:from>
    <xdr:to>
      <xdr:col>6</xdr:col>
      <xdr:colOff>511175</xdr:colOff>
      <xdr:row>96</xdr:row>
      <xdr:rowOff>35020</xdr:rowOff>
    </xdr:to>
    <xdr:cxnSp macro="">
      <xdr:nvCxnSpPr>
        <xdr:cNvPr id="236" name="直線コネクタ 235"/>
        <xdr:cNvCxnSpPr/>
      </xdr:nvCxnSpPr>
      <xdr:spPr>
        <a:xfrm flipV="1">
          <a:off x="3797300" y="16486620"/>
          <a:ext cx="8382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80778</xdr:rowOff>
    </xdr:from>
    <xdr:to>
      <xdr:col>5</xdr:col>
      <xdr:colOff>358775</xdr:colOff>
      <xdr:row>96</xdr:row>
      <xdr:rowOff>35020</xdr:rowOff>
    </xdr:to>
    <xdr:cxnSp macro="">
      <xdr:nvCxnSpPr>
        <xdr:cNvPr id="239" name="直線コネクタ 238"/>
        <xdr:cNvCxnSpPr/>
      </xdr:nvCxnSpPr>
      <xdr:spPr>
        <a:xfrm>
          <a:off x="2908300" y="16368528"/>
          <a:ext cx="889000" cy="1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79484</xdr:rowOff>
    </xdr:from>
    <xdr:to>
      <xdr:col>4</xdr:col>
      <xdr:colOff>155575</xdr:colOff>
      <xdr:row>95</xdr:row>
      <xdr:rowOff>80778</xdr:rowOff>
    </xdr:to>
    <xdr:cxnSp macro="">
      <xdr:nvCxnSpPr>
        <xdr:cNvPr id="242" name="直線コネクタ 241"/>
        <xdr:cNvCxnSpPr/>
      </xdr:nvCxnSpPr>
      <xdr:spPr>
        <a:xfrm>
          <a:off x="2019300" y="16367234"/>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79484</xdr:rowOff>
    </xdr:from>
    <xdr:to>
      <xdr:col>2</xdr:col>
      <xdr:colOff>638175</xdr:colOff>
      <xdr:row>95</xdr:row>
      <xdr:rowOff>115982</xdr:rowOff>
    </xdr:to>
    <xdr:cxnSp macro="">
      <xdr:nvCxnSpPr>
        <xdr:cNvPr id="245" name="直線コネクタ 244"/>
        <xdr:cNvCxnSpPr/>
      </xdr:nvCxnSpPr>
      <xdr:spPr>
        <a:xfrm flipV="1">
          <a:off x="1130300" y="16367234"/>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148070</xdr:rowOff>
    </xdr:from>
    <xdr:to>
      <xdr:col>6</xdr:col>
      <xdr:colOff>561975</xdr:colOff>
      <xdr:row>96</xdr:row>
      <xdr:rowOff>78220</xdr:rowOff>
    </xdr:to>
    <xdr:sp macro="" textlink="">
      <xdr:nvSpPr>
        <xdr:cNvPr id="255" name="円/楕円 254"/>
        <xdr:cNvSpPr/>
      </xdr:nvSpPr>
      <xdr:spPr>
        <a:xfrm>
          <a:off x="45847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170947</xdr:rowOff>
    </xdr:from>
    <xdr:ext cx="534377" cy="259045"/>
    <xdr:sp macro="" textlink="">
      <xdr:nvSpPr>
        <xdr:cNvPr id="256" name="衛生費該当値テキスト"/>
        <xdr:cNvSpPr txBox="1"/>
      </xdr:nvSpPr>
      <xdr:spPr>
        <a:xfrm>
          <a:off x="4686300" y="162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155670</xdr:rowOff>
    </xdr:from>
    <xdr:to>
      <xdr:col>5</xdr:col>
      <xdr:colOff>409575</xdr:colOff>
      <xdr:row>96</xdr:row>
      <xdr:rowOff>85820</xdr:rowOff>
    </xdr:to>
    <xdr:sp macro="" textlink="">
      <xdr:nvSpPr>
        <xdr:cNvPr id="257" name="円/楕円 256"/>
        <xdr:cNvSpPr/>
      </xdr:nvSpPr>
      <xdr:spPr>
        <a:xfrm>
          <a:off x="3746500" y="164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102347</xdr:rowOff>
    </xdr:from>
    <xdr:ext cx="534377" cy="259045"/>
    <xdr:sp macro="" textlink="">
      <xdr:nvSpPr>
        <xdr:cNvPr id="258" name="テキスト ボックス 257"/>
        <xdr:cNvSpPr txBox="1"/>
      </xdr:nvSpPr>
      <xdr:spPr>
        <a:xfrm>
          <a:off x="3530111" y="162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29978</xdr:rowOff>
    </xdr:from>
    <xdr:to>
      <xdr:col>4</xdr:col>
      <xdr:colOff>206375</xdr:colOff>
      <xdr:row>95</xdr:row>
      <xdr:rowOff>131578</xdr:rowOff>
    </xdr:to>
    <xdr:sp macro="" textlink="">
      <xdr:nvSpPr>
        <xdr:cNvPr id="259" name="円/楕円 258"/>
        <xdr:cNvSpPr/>
      </xdr:nvSpPr>
      <xdr:spPr>
        <a:xfrm>
          <a:off x="2857500" y="163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148105</xdr:rowOff>
    </xdr:from>
    <xdr:ext cx="534377" cy="259045"/>
    <xdr:sp macro="" textlink="">
      <xdr:nvSpPr>
        <xdr:cNvPr id="260" name="テキスト ボックス 259"/>
        <xdr:cNvSpPr txBox="1"/>
      </xdr:nvSpPr>
      <xdr:spPr>
        <a:xfrm>
          <a:off x="2641111" y="16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28684</xdr:rowOff>
    </xdr:from>
    <xdr:to>
      <xdr:col>3</xdr:col>
      <xdr:colOff>3175</xdr:colOff>
      <xdr:row>95</xdr:row>
      <xdr:rowOff>130284</xdr:rowOff>
    </xdr:to>
    <xdr:sp macro="" textlink="">
      <xdr:nvSpPr>
        <xdr:cNvPr id="261" name="円/楕円 260"/>
        <xdr:cNvSpPr/>
      </xdr:nvSpPr>
      <xdr:spPr>
        <a:xfrm>
          <a:off x="1968500" y="16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146811</xdr:rowOff>
    </xdr:from>
    <xdr:ext cx="534377" cy="259045"/>
    <xdr:sp macro="" textlink="">
      <xdr:nvSpPr>
        <xdr:cNvPr id="262" name="テキスト ボックス 261"/>
        <xdr:cNvSpPr txBox="1"/>
      </xdr:nvSpPr>
      <xdr:spPr>
        <a:xfrm>
          <a:off x="1752111" y="160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65182</xdr:rowOff>
    </xdr:from>
    <xdr:to>
      <xdr:col>1</xdr:col>
      <xdr:colOff>485775</xdr:colOff>
      <xdr:row>95</xdr:row>
      <xdr:rowOff>166782</xdr:rowOff>
    </xdr:to>
    <xdr:sp macro="" textlink="">
      <xdr:nvSpPr>
        <xdr:cNvPr id="263" name="円/楕円 262"/>
        <xdr:cNvSpPr/>
      </xdr:nvSpPr>
      <xdr:spPr>
        <a:xfrm>
          <a:off x="1079500" y="1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11859</xdr:rowOff>
    </xdr:from>
    <xdr:ext cx="534377" cy="259045"/>
    <xdr:sp macro="" textlink="">
      <xdr:nvSpPr>
        <xdr:cNvPr id="264" name="テキスト ボックス 263"/>
        <xdr:cNvSpPr txBox="1"/>
      </xdr:nvSpPr>
      <xdr:spPr>
        <a:xfrm>
          <a:off x="863111" y="16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135128</xdr:rowOff>
    </xdr:from>
    <xdr:to>
      <xdr:col>12</xdr:col>
      <xdr:colOff>511175</xdr:colOff>
      <xdr:row>39</xdr:row>
      <xdr:rowOff>44450</xdr:rowOff>
    </xdr:to>
    <xdr:cxnSp macro="">
      <xdr:nvCxnSpPr>
        <xdr:cNvPr id="299" name="直線コネクタ 298"/>
        <xdr:cNvCxnSpPr/>
      </xdr:nvCxnSpPr>
      <xdr:spPr>
        <a:xfrm>
          <a:off x="7861300" y="665022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48641</xdr:rowOff>
    </xdr:from>
    <xdr:to>
      <xdr:col>11</xdr:col>
      <xdr:colOff>307975</xdr:colOff>
      <xdr:row>38</xdr:row>
      <xdr:rowOff>135128</xdr:rowOff>
    </xdr:to>
    <xdr:cxnSp macro="">
      <xdr:nvCxnSpPr>
        <xdr:cNvPr id="302" name="直線コネクタ 301"/>
        <xdr:cNvCxnSpPr/>
      </xdr:nvCxnSpPr>
      <xdr:spPr>
        <a:xfrm>
          <a:off x="6972300" y="656374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84328</xdr:rowOff>
    </xdr:from>
    <xdr:to>
      <xdr:col>11</xdr:col>
      <xdr:colOff>358775</xdr:colOff>
      <xdr:row>39</xdr:row>
      <xdr:rowOff>14478</xdr:rowOff>
    </xdr:to>
    <xdr:sp macro="" textlink="">
      <xdr:nvSpPr>
        <xdr:cNvPr id="318" name="円/楕円 317"/>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5605</xdr:rowOff>
    </xdr:from>
    <xdr:ext cx="378565" cy="259045"/>
    <xdr:sp macro="" textlink="">
      <xdr:nvSpPr>
        <xdr:cNvPr id="319" name="テキスト ボックス 318"/>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169291</xdr:rowOff>
    </xdr:from>
    <xdr:to>
      <xdr:col>10</xdr:col>
      <xdr:colOff>155575</xdr:colOff>
      <xdr:row>38</xdr:row>
      <xdr:rowOff>99441</xdr:rowOff>
    </xdr:to>
    <xdr:sp macro="" textlink="">
      <xdr:nvSpPr>
        <xdr:cNvPr id="320" name="円/楕円 319"/>
        <xdr:cNvSpPr/>
      </xdr:nvSpPr>
      <xdr:spPr>
        <a:xfrm>
          <a:off x="6921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90568</xdr:rowOff>
    </xdr:from>
    <xdr:ext cx="378565" cy="259045"/>
    <xdr:sp macro="" textlink="">
      <xdr:nvSpPr>
        <xdr:cNvPr id="321" name="テキスト ボックス 320"/>
        <xdr:cNvSpPr txBox="1"/>
      </xdr:nvSpPr>
      <xdr:spPr>
        <a:xfrm>
          <a:off x="6783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101276</xdr:rowOff>
    </xdr:from>
    <xdr:to>
      <xdr:col>15</xdr:col>
      <xdr:colOff>180975</xdr:colOff>
      <xdr:row>56</xdr:row>
      <xdr:rowOff>135413</xdr:rowOff>
    </xdr:to>
    <xdr:cxnSp macro="">
      <xdr:nvCxnSpPr>
        <xdr:cNvPr id="350" name="直線コネクタ 349"/>
        <xdr:cNvCxnSpPr/>
      </xdr:nvCxnSpPr>
      <xdr:spPr>
        <a:xfrm>
          <a:off x="9639300" y="9016676"/>
          <a:ext cx="838200" cy="7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101276</xdr:rowOff>
    </xdr:from>
    <xdr:to>
      <xdr:col>14</xdr:col>
      <xdr:colOff>28575</xdr:colOff>
      <xdr:row>57</xdr:row>
      <xdr:rowOff>104610</xdr:rowOff>
    </xdr:to>
    <xdr:cxnSp macro="">
      <xdr:nvCxnSpPr>
        <xdr:cNvPr id="353" name="直線コネクタ 352"/>
        <xdr:cNvCxnSpPr/>
      </xdr:nvCxnSpPr>
      <xdr:spPr>
        <a:xfrm flipV="1">
          <a:off x="8750300" y="9016676"/>
          <a:ext cx="889000" cy="8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21266</xdr:rowOff>
    </xdr:from>
    <xdr:to>
      <xdr:col>12</xdr:col>
      <xdr:colOff>511175</xdr:colOff>
      <xdr:row>57</xdr:row>
      <xdr:rowOff>104610</xdr:rowOff>
    </xdr:to>
    <xdr:cxnSp macro="">
      <xdr:nvCxnSpPr>
        <xdr:cNvPr id="356" name="直線コネクタ 355"/>
        <xdr:cNvCxnSpPr/>
      </xdr:nvCxnSpPr>
      <xdr:spPr>
        <a:xfrm>
          <a:off x="7861300" y="9793916"/>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21266</xdr:rowOff>
    </xdr:from>
    <xdr:to>
      <xdr:col>11</xdr:col>
      <xdr:colOff>307975</xdr:colOff>
      <xdr:row>57</xdr:row>
      <xdr:rowOff>91104</xdr:rowOff>
    </xdr:to>
    <xdr:cxnSp macro="">
      <xdr:nvCxnSpPr>
        <xdr:cNvPr id="359" name="直線コネクタ 358"/>
        <xdr:cNvCxnSpPr/>
      </xdr:nvCxnSpPr>
      <xdr:spPr>
        <a:xfrm flipV="1">
          <a:off x="6972300" y="9793916"/>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84613</xdr:rowOff>
    </xdr:from>
    <xdr:to>
      <xdr:col>15</xdr:col>
      <xdr:colOff>231775</xdr:colOff>
      <xdr:row>57</xdr:row>
      <xdr:rowOff>14763</xdr:rowOff>
    </xdr:to>
    <xdr:sp macro="" textlink="">
      <xdr:nvSpPr>
        <xdr:cNvPr id="369" name="円/楕円 368"/>
        <xdr:cNvSpPr/>
      </xdr:nvSpPr>
      <xdr:spPr>
        <a:xfrm>
          <a:off x="104267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107490</xdr:rowOff>
    </xdr:from>
    <xdr:ext cx="534377" cy="259045"/>
    <xdr:sp macro="" textlink="">
      <xdr:nvSpPr>
        <xdr:cNvPr id="370" name="農林水産業費該当値テキスト"/>
        <xdr:cNvSpPr txBox="1"/>
      </xdr:nvSpPr>
      <xdr:spPr>
        <a:xfrm>
          <a:off x="10528300" y="95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50476</xdr:rowOff>
    </xdr:from>
    <xdr:to>
      <xdr:col>14</xdr:col>
      <xdr:colOff>79375</xdr:colOff>
      <xdr:row>52</xdr:row>
      <xdr:rowOff>152076</xdr:rowOff>
    </xdr:to>
    <xdr:sp macro="" textlink="">
      <xdr:nvSpPr>
        <xdr:cNvPr id="371" name="円/楕円 370"/>
        <xdr:cNvSpPr/>
      </xdr:nvSpPr>
      <xdr:spPr>
        <a:xfrm>
          <a:off x="9588500" y="89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168603</xdr:rowOff>
    </xdr:from>
    <xdr:ext cx="534377" cy="259045"/>
    <xdr:sp macro="" textlink="">
      <xdr:nvSpPr>
        <xdr:cNvPr id="372" name="テキスト ボックス 371"/>
        <xdr:cNvSpPr txBox="1"/>
      </xdr:nvSpPr>
      <xdr:spPr>
        <a:xfrm>
          <a:off x="9372111" y="8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53810</xdr:rowOff>
    </xdr:from>
    <xdr:to>
      <xdr:col>12</xdr:col>
      <xdr:colOff>561975</xdr:colOff>
      <xdr:row>57</xdr:row>
      <xdr:rowOff>155410</xdr:rowOff>
    </xdr:to>
    <xdr:sp macro="" textlink="">
      <xdr:nvSpPr>
        <xdr:cNvPr id="373" name="円/楕円 372"/>
        <xdr:cNvSpPr/>
      </xdr:nvSpPr>
      <xdr:spPr>
        <a:xfrm>
          <a:off x="8699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487</xdr:rowOff>
    </xdr:from>
    <xdr:ext cx="534377" cy="259045"/>
    <xdr:sp macro="" textlink="">
      <xdr:nvSpPr>
        <xdr:cNvPr id="374" name="テキスト ボックス 373"/>
        <xdr:cNvSpPr txBox="1"/>
      </xdr:nvSpPr>
      <xdr:spPr>
        <a:xfrm>
          <a:off x="8483111" y="9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141916</xdr:rowOff>
    </xdr:from>
    <xdr:to>
      <xdr:col>11</xdr:col>
      <xdr:colOff>358775</xdr:colOff>
      <xdr:row>57</xdr:row>
      <xdr:rowOff>72066</xdr:rowOff>
    </xdr:to>
    <xdr:sp macro="" textlink="">
      <xdr:nvSpPr>
        <xdr:cNvPr id="375" name="円/楕円 374"/>
        <xdr:cNvSpPr/>
      </xdr:nvSpPr>
      <xdr:spPr>
        <a:xfrm>
          <a:off x="7810500" y="97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88593</xdr:rowOff>
    </xdr:from>
    <xdr:ext cx="534377" cy="259045"/>
    <xdr:sp macro="" textlink="">
      <xdr:nvSpPr>
        <xdr:cNvPr id="376" name="テキスト ボックス 375"/>
        <xdr:cNvSpPr txBox="1"/>
      </xdr:nvSpPr>
      <xdr:spPr>
        <a:xfrm>
          <a:off x="7594111" y="9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40304</xdr:rowOff>
    </xdr:from>
    <xdr:to>
      <xdr:col>10</xdr:col>
      <xdr:colOff>155575</xdr:colOff>
      <xdr:row>57</xdr:row>
      <xdr:rowOff>141904</xdr:rowOff>
    </xdr:to>
    <xdr:sp macro="" textlink="">
      <xdr:nvSpPr>
        <xdr:cNvPr id="377" name="円/楕円 376"/>
        <xdr:cNvSpPr/>
      </xdr:nvSpPr>
      <xdr:spPr>
        <a:xfrm>
          <a:off x="6921500" y="98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158431</xdr:rowOff>
    </xdr:from>
    <xdr:ext cx="534377" cy="259045"/>
    <xdr:sp macro="" textlink="">
      <xdr:nvSpPr>
        <xdr:cNvPr id="378" name="テキスト ボックス 377"/>
        <xdr:cNvSpPr txBox="1"/>
      </xdr:nvSpPr>
      <xdr:spPr>
        <a:xfrm>
          <a:off x="6705111" y="95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44983</xdr:rowOff>
    </xdr:from>
    <xdr:to>
      <xdr:col>15</xdr:col>
      <xdr:colOff>180975</xdr:colOff>
      <xdr:row>78</xdr:row>
      <xdr:rowOff>111086</xdr:rowOff>
    </xdr:to>
    <xdr:cxnSp macro="">
      <xdr:nvCxnSpPr>
        <xdr:cNvPr id="407" name="直線コネクタ 406"/>
        <xdr:cNvCxnSpPr/>
      </xdr:nvCxnSpPr>
      <xdr:spPr>
        <a:xfrm>
          <a:off x="9639300" y="13418083"/>
          <a:ext cx="8382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44983</xdr:rowOff>
    </xdr:from>
    <xdr:to>
      <xdr:col>14</xdr:col>
      <xdr:colOff>28575</xdr:colOff>
      <xdr:row>78</xdr:row>
      <xdr:rowOff>129718</xdr:rowOff>
    </xdr:to>
    <xdr:cxnSp macro="">
      <xdr:nvCxnSpPr>
        <xdr:cNvPr id="410" name="直線コネクタ 409"/>
        <xdr:cNvCxnSpPr/>
      </xdr:nvCxnSpPr>
      <xdr:spPr>
        <a:xfrm flipV="1">
          <a:off x="8750300" y="13418083"/>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126442</xdr:rowOff>
    </xdr:from>
    <xdr:to>
      <xdr:col>12</xdr:col>
      <xdr:colOff>511175</xdr:colOff>
      <xdr:row>78</xdr:row>
      <xdr:rowOff>129718</xdr:rowOff>
    </xdr:to>
    <xdr:cxnSp macro="">
      <xdr:nvCxnSpPr>
        <xdr:cNvPr id="413" name="直線コネクタ 412"/>
        <xdr:cNvCxnSpPr/>
      </xdr:nvCxnSpPr>
      <xdr:spPr>
        <a:xfrm>
          <a:off x="7861300" y="1349954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121907</xdr:rowOff>
    </xdr:from>
    <xdr:to>
      <xdr:col>11</xdr:col>
      <xdr:colOff>307975</xdr:colOff>
      <xdr:row>78</xdr:row>
      <xdr:rowOff>126442</xdr:rowOff>
    </xdr:to>
    <xdr:cxnSp macro="">
      <xdr:nvCxnSpPr>
        <xdr:cNvPr id="416" name="直線コネクタ 415"/>
        <xdr:cNvCxnSpPr/>
      </xdr:nvCxnSpPr>
      <xdr:spPr>
        <a:xfrm>
          <a:off x="6972300" y="1349500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60286</xdr:rowOff>
    </xdr:from>
    <xdr:to>
      <xdr:col>15</xdr:col>
      <xdr:colOff>231775</xdr:colOff>
      <xdr:row>78</xdr:row>
      <xdr:rowOff>161886</xdr:rowOff>
    </xdr:to>
    <xdr:sp macro="" textlink="">
      <xdr:nvSpPr>
        <xdr:cNvPr id="426" name="円/楕円 425"/>
        <xdr:cNvSpPr/>
      </xdr:nvSpPr>
      <xdr:spPr>
        <a:xfrm>
          <a:off x="104267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146663</xdr:rowOff>
    </xdr:from>
    <xdr:ext cx="469744" cy="259045"/>
    <xdr:sp macro="" textlink="">
      <xdr:nvSpPr>
        <xdr:cNvPr id="427" name="商工費該当値テキスト"/>
        <xdr:cNvSpPr txBox="1"/>
      </xdr:nvSpPr>
      <xdr:spPr>
        <a:xfrm>
          <a:off x="10528300" y="1334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165633</xdr:rowOff>
    </xdr:from>
    <xdr:to>
      <xdr:col>14</xdr:col>
      <xdr:colOff>79375</xdr:colOff>
      <xdr:row>78</xdr:row>
      <xdr:rowOff>95783</xdr:rowOff>
    </xdr:to>
    <xdr:sp macro="" textlink="">
      <xdr:nvSpPr>
        <xdr:cNvPr id="428" name="円/楕円 427"/>
        <xdr:cNvSpPr/>
      </xdr:nvSpPr>
      <xdr:spPr>
        <a:xfrm>
          <a:off x="9588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86910</xdr:rowOff>
    </xdr:from>
    <xdr:ext cx="469744" cy="259045"/>
    <xdr:sp macro="" textlink="">
      <xdr:nvSpPr>
        <xdr:cNvPr id="429" name="テキスト ボックス 428"/>
        <xdr:cNvSpPr txBox="1"/>
      </xdr:nvSpPr>
      <xdr:spPr>
        <a:xfrm>
          <a:off x="9404427"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78918</xdr:rowOff>
    </xdr:from>
    <xdr:to>
      <xdr:col>12</xdr:col>
      <xdr:colOff>561975</xdr:colOff>
      <xdr:row>79</xdr:row>
      <xdr:rowOff>9068</xdr:rowOff>
    </xdr:to>
    <xdr:sp macro="" textlink="">
      <xdr:nvSpPr>
        <xdr:cNvPr id="430" name="円/楕円 429"/>
        <xdr:cNvSpPr/>
      </xdr:nvSpPr>
      <xdr:spPr>
        <a:xfrm>
          <a:off x="8699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195</xdr:rowOff>
    </xdr:from>
    <xdr:ext cx="469744" cy="259045"/>
    <xdr:sp macro="" textlink="">
      <xdr:nvSpPr>
        <xdr:cNvPr id="431" name="テキスト ボックス 430"/>
        <xdr:cNvSpPr txBox="1"/>
      </xdr:nvSpPr>
      <xdr:spPr>
        <a:xfrm>
          <a:off x="8515427"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75642</xdr:rowOff>
    </xdr:from>
    <xdr:to>
      <xdr:col>11</xdr:col>
      <xdr:colOff>358775</xdr:colOff>
      <xdr:row>79</xdr:row>
      <xdr:rowOff>5792</xdr:rowOff>
    </xdr:to>
    <xdr:sp macro="" textlink="">
      <xdr:nvSpPr>
        <xdr:cNvPr id="432" name="円/楕円 431"/>
        <xdr:cNvSpPr/>
      </xdr:nvSpPr>
      <xdr:spPr>
        <a:xfrm>
          <a:off x="7810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168369</xdr:rowOff>
    </xdr:from>
    <xdr:ext cx="469744" cy="259045"/>
    <xdr:sp macro="" textlink="">
      <xdr:nvSpPr>
        <xdr:cNvPr id="433" name="テキスト ボックス 432"/>
        <xdr:cNvSpPr txBox="1"/>
      </xdr:nvSpPr>
      <xdr:spPr>
        <a:xfrm>
          <a:off x="7626427"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71107</xdr:rowOff>
    </xdr:from>
    <xdr:to>
      <xdr:col>10</xdr:col>
      <xdr:colOff>155575</xdr:colOff>
      <xdr:row>79</xdr:row>
      <xdr:rowOff>1257</xdr:rowOff>
    </xdr:to>
    <xdr:sp macro="" textlink="">
      <xdr:nvSpPr>
        <xdr:cNvPr id="434" name="円/楕円 433"/>
        <xdr:cNvSpPr/>
      </xdr:nvSpPr>
      <xdr:spPr>
        <a:xfrm>
          <a:off x="69215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163834</xdr:rowOff>
    </xdr:from>
    <xdr:ext cx="469744" cy="259045"/>
    <xdr:sp macro="" textlink="">
      <xdr:nvSpPr>
        <xdr:cNvPr id="435" name="テキスト ボックス 434"/>
        <xdr:cNvSpPr txBox="1"/>
      </xdr:nvSpPr>
      <xdr:spPr>
        <a:xfrm>
          <a:off x="6737427" y="135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38111</xdr:rowOff>
    </xdr:from>
    <xdr:to>
      <xdr:col>15</xdr:col>
      <xdr:colOff>180975</xdr:colOff>
      <xdr:row>98</xdr:row>
      <xdr:rowOff>68743</xdr:rowOff>
    </xdr:to>
    <xdr:cxnSp macro="">
      <xdr:nvCxnSpPr>
        <xdr:cNvPr id="463" name="直線コネクタ 462"/>
        <xdr:cNvCxnSpPr/>
      </xdr:nvCxnSpPr>
      <xdr:spPr>
        <a:xfrm>
          <a:off x="9639300" y="1684021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5945</xdr:rowOff>
    </xdr:from>
    <xdr:to>
      <xdr:col>14</xdr:col>
      <xdr:colOff>28575</xdr:colOff>
      <xdr:row>98</xdr:row>
      <xdr:rowOff>38111</xdr:rowOff>
    </xdr:to>
    <xdr:cxnSp macro="">
      <xdr:nvCxnSpPr>
        <xdr:cNvPr id="466" name="直線コネクタ 465"/>
        <xdr:cNvCxnSpPr/>
      </xdr:nvCxnSpPr>
      <xdr:spPr>
        <a:xfrm>
          <a:off x="8750300" y="16808045"/>
          <a:ext cx="889000" cy="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25149</xdr:rowOff>
    </xdr:from>
    <xdr:to>
      <xdr:col>12</xdr:col>
      <xdr:colOff>511175</xdr:colOff>
      <xdr:row>98</xdr:row>
      <xdr:rowOff>5945</xdr:rowOff>
    </xdr:to>
    <xdr:cxnSp macro="">
      <xdr:nvCxnSpPr>
        <xdr:cNvPr id="469" name="直線コネクタ 468"/>
        <xdr:cNvCxnSpPr/>
      </xdr:nvCxnSpPr>
      <xdr:spPr>
        <a:xfrm>
          <a:off x="7861300" y="16484349"/>
          <a:ext cx="889000" cy="3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25149</xdr:rowOff>
    </xdr:from>
    <xdr:to>
      <xdr:col>11</xdr:col>
      <xdr:colOff>307975</xdr:colOff>
      <xdr:row>96</xdr:row>
      <xdr:rowOff>52237</xdr:rowOff>
    </xdr:to>
    <xdr:cxnSp macro="">
      <xdr:nvCxnSpPr>
        <xdr:cNvPr id="472" name="直線コネクタ 471"/>
        <xdr:cNvCxnSpPr/>
      </xdr:nvCxnSpPr>
      <xdr:spPr>
        <a:xfrm flipV="1">
          <a:off x="6972300" y="16484349"/>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17943</xdr:rowOff>
    </xdr:from>
    <xdr:to>
      <xdr:col>15</xdr:col>
      <xdr:colOff>231775</xdr:colOff>
      <xdr:row>98</xdr:row>
      <xdr:rowOff>119543</xdr:rowOff>
    </xdr:to>
    <xdr:sp macro="" textlink="">
      <xdr:nvSpPr>
        <xdr:cNvPr id="482" name="円/楕円 481"/>
        <xdr:cNvSpPr/>
      </xdr:nvSpPr>
      <xdr:spPr>
        <a:xfrm>
          <a:off x="104267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104320</xdr:rowOff>
    </xdr:from>
    <xdr:ext cx="534377" cy="259045"/>
    <xdr:sp macro="" textlink="">
      <xdr:nvSpPr>
        <xdr:cNvPr id="483" name="土木費該当値テキスト"/>
        <xdr:cNvSpPr txBox="1"/>
      </xdr:nvSpPr>
      <xdr:spPr>
        <a:xfrm>
          <a:off x="10528300" y="16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158761</xdr:rowOff>
    </xdr:from>
    <xdr:to>
      <xdr:col>14</xdr:col>
      <xdr:colOff>79375</xdr:colOff>
      <xdr:row>98</xdr:row>
      <xdr:rowOff>88911</xdr:rowOff>
    </xdr:to>
    <xdr:sp macro="" textlink="">
      <xdr:nvSpPr>
        <xdr:cNvPr id="484" name="円/楕円 483"/>
        <xdr:cNvSpPr/>
      </xdr:nvSpPr>
      <xdr:spPr>
        <a:xfrm>
          <a:off x="9588500" y="167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80038</xdr:rowOff>
    </xdr:from>
    <xdr:ext cx="534377" cy="259045"/>
    <xdr:sp macro="" textlink="">
      <xdr:nvSpPr>
        <xdr:cNvPr id="485" name="テキスト ボックス 484"/>
        <xdr:cNvSpPr txBox="1"/>
      </xdr:nvSpPr>
      <xdr:spPr>
        <a:xfrm>
          <a:off x="9372111" y="168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126595</xdr:rowOff>
    </xdr:from>
    <xdr:to>
      <xdr:col>12</xdr:col>
      <xdr:colOff>561975</xdr:colOff>
      <xdr:row>98</xdr:row>
      <xdr:rowOff>56745</xdr:rowOff>
    </xdr:to>
    <xdr:sp macro="" textlink="">
      <xdr:nvSpPr>
        <xdr:cNvPr id="486" name="円/楕円 485"/>
        <xdr:cNvSpPr/>
      </xdr:nvSpPr>
      <xdr:spPr>
        <a:xfrm>
          <a:off x="8699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47872</xdr:rowOff>
    </xdr:from>
    <xdr:ext cx="534377" cy="259045"/>
    <xdr:sp macro="" textlink="">
      <xdr:nvSpPr>
        <xdr:cNvPr id="487" name="テキスト ボックス 486"/>
        <xdr:cNvSpPr txBox="1"/>
      </xdr:nvSpPr>
      <xdr:spPr>
        <a:xfrm>
          <a:off x="8483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145799</xdr:rowOff>
    </xdr:from>
    <xdr:to>
      <xdr:col>11</xdr:col>
      <xdr:colOff>358775</xdr:colOff>
      <xdr:row>96</xdr:row>
      <xdr:rowOff>75949</xdr:rowOff>
    </xdr:to>
    <xdr:sp macro="" textlink="">
      <xdr:nvSpPr>
        <xdr:cNvPr id="488" name="円/楕円 487"/>
        <xdr:cNvSpPr/>
      </xdr:nvSpPr>
      <xdr:spPr>
        <a:xfrm>
          <a:off x="7810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67076</xdr:rowOff>
    </xdr:from>
    <xdr:ext cx="534377" cy="259045"/>
    <xdr:sp macro="" textlink="">
      <xdr:nvSpPr>
        <xdr:cNvPr id="489" name="テキスト ボックス 488"/>
        <xdr:cNvSpPr txBox="1"/>
      </xdr:nvSpPr>
      <xdr:spPr>
        <a:xfrm>
          <a:off x="7594111"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1437</xdr:rowOff>
    </xdr:from>
    <xdr:to>
      <xdr:col>10</xdr:col>
      <xdr:colOff>155575</xdr:colOff>
      <xdr:row>96</xdr:row>
      <xdr:rowOff>103037</xdr:rowOff>
    </xdr:to>
    <xdr:sp macro="" textlink="">
      <xdr:nvSpPr>
        <xdr:cNvPr id="490" name="円/楕円 489"/>
        <xdr:cNvSpPr/>
      </xdr:nvSpPr>
      <xdr:spPr>
        <a:xfrm>
          <a:off x="6921500" y="164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119564</xdr:rowOff>
    </xdr:from>
    <xdr:ext cx="534377" cy="259045"/>
    <xdr:sp macro="" textlink="">
      <xdr:nvSpPr>
        <xdr:cNvPr id="491" name="テキスト ボックス 490"/>
        <xdr:cNvSpPr txBox="1"/>
      </xdr:nvSpPr>
      <xdr:spPr>
        <a:xfrm>
          <a:off x="6705111" y="162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63691</xdr:rowOff>
    </xdr:from>
    <xdr:to>
      <xdr:col>23</xdr:col>
      <xdr:colOff>517525</xdr:colOff>
      <xdr:row>37</xdr:row>
      <xdr:rowOff>81216</xdr:rowOff>
    </xdr:to>
    <xdr:cxnSp macro="">
      <xdr:nvCxnSpPr>
        <xdr:cNvPr id="521" name="直線コネクタ 520"/>
        <xdr:cNvCxnSpPr/>
      </xdr:nvCxnSpPr>
      <xdr:spPr>
        <a:xfrm flipV="1">
          <a:off x="15481300" y="6407341"/>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86932</xdr:rowOff>
    </xdr:from>
    <xdr:to>
      <xdr:col>22</xdr:col>
      <xdr:colOff>365125</xdr:colOff>
      <xdr:row>37</xdr:row>
      <xdr:rowOff>81216</xdr:rowOff>
    </xdr:to>
    <xdr:cxnSp macro="">
      <xdr:nvCxnSpPr>
        <xdr:cNvPr id="524" name="直線コネクタ 523"/>
        <xdr:cNvCxnSpPr/>
      </xdr:nvCxnSpPr>
      <xdr:spPr>
        <a:xfrm>
          <a:off x="14592300" y="6259132"/>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86932</xdr:rowOff>
    </xdr:from>
    <xdr:to>
      <xdr:col>21</xdr:col>
      <xdr:colOff>161925</xdr:colOff>
      <xdr:row>37</xdr:row>
      <xdr:rowOff>71158</xdr:rowOff>
    </xdr:to>
    <xdr:cxnSp macro="">
      <xdr:nvCxnSpPr>
        <xdr:cNvPr id="527" name="直線コネクタ 526"/>
        <xdr:cNvCxnSpPr/>
      </xdr:nvCxnSpPr>
      <xdr:spPr>
        <a:xfrm flipV="1">
          <a:off x="13703300" y="625913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48413</xdr:rowOff>
    </xdr:from>
    <xdr:to>
      <xdr:col>19</xdr:col>
      <xdr:colOff>644525</xdr:colOff>
      <xdr:row>37</xdr:row>
      <xdr:rowOff>71158</xdr:rowOff>
    </xdr:to>
    <xdr:cxnSp macro="">
      <xdr:nvCxnSpPr>
        <xdr:cNvPr id="530" name="直線コネクタ 529"/>
        <xdr:cNvCxnSpPr/>
      </xdr:nvCxnSpPr>
      <xdr:spPr>
        <a:xfrm>
          <a:off x="12814300" y="5706263"/>
          <a:ext cx="889000" cy="7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12891</xdr:rowOff>
    </xdr:from>
    <xdr:to>
      <xdr:col>23</xdr:col>
      <xdr:colOff>568325</xdr:colOff>
      <xdr:row>37</xdr:row>
      <xdr:rowOff>114491</xdr:rowOff>
    </xdr:to>
    <xdr:sp macro="" textlink="">
      <xdr:nvSpPr>
        <xdr:cNvPr id="540" name="円/楕円 539"/>
        <xdr:cNvSpPr/>
      </xdr:nvSpPr>
      <xdr:spPr>
        <a:xfrm>
          <a:off x="16268700" y="6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162768</xdr:rowOff>
    </xdr:from>
    <xdr:ext cx="534377" cy="259045"/>
    <xdr:sp macro="" textlink="">
      <xdr:nvSpPr>
        <xdr:cNvPr id="541" name="消防費該当値テキスト"/>
        <xdr:cNvSpPr txBox="1"/>
      </xdr:nvSpPr>
      <xdr:spPr>
        <a:xfrm>
          <a:off x="16370300"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30416</xdr:rowOff>
    </xdr:from>
    <xdr:to>
      <xdr:col>22</xdr:col>
      <xdr:colOff>415925</xdr:colOff>
      <xdr:row>37</xdr:row>
      <xdr:rowOff>132016</xdr:rowOff>
    </xdr:to>
    <xdr:sp macro="" textlink="">
      <xdr:nvSpPr>
        <xdr:cNvPr id="542" name="円/楕円 541"/>
        <xdr:cNvSpPr/>
      </xdr:nvSpPr>
      <xdr:spPr>
        <a:xfrm>
          <a:off x="154305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123143</xdr:rowOff>
    </xdr:from>
    <xdr:ext cx="534377" cy="259045"/>
    <xdr:sp macro="" textlink="">
      <xdr:nvSpPr>
        <xdr:cNvPr id="543" name="テキスト ボックス 542"/>
        <xdr:cNvSpPr txBox="1"/>
      </xdr:nvSpPr>
      <xdr:spPr>
        <a:xfrm>
          <a:off x="15214111" y="64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36132</xdr:rowOff>
    </xdr:from>
    <xdr:to>
      <xdr:col>21</xdr:col>
      <xdr:colOff>212725</xdr:colOff>
      <xdr:row>36</xdr:row>
      <xdr:rowOff>137732</xdr:rowOff>
    </xdr:to>
    <xdr:sp macro="" textlink="">
      <xdr:nvSpPr>
        <xdr:cNvPr id="544" name="円/楕円 543"/>
        <xdr:cNvSpPr/>
      </xdr:nvSpPr>
      <xdr:spPr>
        <a:xfrm>
          <a:off x="14541500" y="62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154259</xdr:rowOff>
    </xdr:from>
    <xdr:ext cx="534377" cy="259045"/>
    <xdr:sp macro="" textlink="">
      <xdr:nvSpPr>
        <xdr:cNvPr id="545" name="テキスト ボックス 544"/>
        <xdr:cNvSpPr txBox="1"/>
      </xdr:nvSpPr>
      <xdr:spPr>
        <a:xfrm>
          <a:off x="14325111" y="59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20358</xdr:rowOff>
    </xdr:from>
    <xdr:to>
      <xdr:col>20</xdr:col>
      <xdr:colOff>9525</xdr:colOff>
      <xdr:row>37</xdr:row>
      <xdr:rowOff>121958</xdr:rowOff>
    </xdr:to>
    <xdr:sp macro="" textlink="">
      <xdr:nvSpPr>
        <xdr:cNvPr id="546" name="円/楕円 545"/>
        <xdr:cNvSpPr/>
      </xdr:nvSpPr>
      <xdr:spPr>
        <a:xfrm>
          <a:off x="13652500" y="6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138485</xdr:rowOff>
    </xdr:from>
    <xdr:ext cx="534377" cy="259045"/>
    <xdr:sp macro="" textlink="">
      <xdr:nvSpPr>
        <xdr:cNvPr id="547" name="テキスト ボックス 546"/>
        <xdr:cNvSpPr txBox="1"/>
      </xdr:nvSpPr>
      <xdr:spPr>
        <a:xfrm>
          <a:off x="13436111" y="6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169063</xdr:rowOff>
    </xdr:from>
    <xdr:to>
      <xdr:col>18</xdr:col>
      <xdr:colOff>492125</xdr:colOff>
      <xdr:row>33</xdr:row>
      <xdr:rowOff>99213</xdr:rowOff>
    </xdr:to>
    <xdr:sp macro="" textlink="">
      <xdr:nvSpPr>
        <xdr:cNvPr id="548" name="円/楕円 547"/>
        <xdr:cNvSpPr/>
      </xdr:nvSpPr>
      <xdr:spPr>
        <a:xfrm>
          <a:off x="12763500" y="56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115740</xdr:rowOff>
    </xdr:from>
    <xdr:ext cx="534377" cy="259045"/>
    <xdr:sp macro="" textlink="">
      <xdr:nvSpPr>
        <xdr:cNvPr id="549" name="テキスト ボックス 548"/>
        <xdr:cNvSpPr txBox="1"/>
      </xdr:nvSpPr>
      <xdr:spPr>
        <a:xfrm>
          <a:off x="12547111" y="54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42839</xdr:rowOff>
    </xdr:from>
    <xdr:to>
      <xdr:col>23</xdr:col>
      <xdr:colOff>517525</xdr:colOff>
      <xdr:row>57</xdr:row>
      <xdr:rowOff>75839</xdr:rowOff>
    </xdr:to>
    <xdr:cxnSp macro="">
      <xdr:nvCxnSpPr>
        <xdr:cNvPr id="581" name="直線コネクタ 580"/>
        <xdr:cNvCxnSpPr/>
      </xdr:nvCxnSpPr>
      <xdr:spPr>
        <a:xfrm>
          <a:off x="15481300" y="9472589"/>
          <a:ext cx="8382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42839</xdr:rowOff>
    </xdr:from>
    <xdr:to>
      <xdr:col>22</xdr:col>
      <xdr:colOff>365125</xdr:colOff>
      <xdr:row>55</xdr:row>
      <xdr:rowOff>135324</xdr:rowOff>
    </xdr:to>
    <xdr:cxnSp macro="">
      <xdr:nvCxnSpPr>
        <xdr:cNvPr id="584" name="直線コネクタ 583"/>
        <xdr:cNvCxnSpPr/>
      </xdr:nvCxnSpPr>
      <xdr:spPr>
        <a:xfrm flipV="1">
          <a:off x="14592300" y="9472589"/>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135324</xdr:rowOff>
    </xdr:from>
    <xdr:to>
      <xdr:col>21</xdr:col>
      <xdr:colOff>161925</xdr:colOff>
      <xdr:row>55</xdr:row>
      <xdr:rowOff>140320</xdr:rowOff>
    </xdr:to>
    <xdr:cxnSp macro="">
      <xdr:nvCxnSpPr>
        <xdr:cNvPr id="587" name="直線コネクタ 586"/>
        <xdr:cNvCxnSpPr/>
      </xdr:nvCxnSpPr>
      <xdr:spPr>
        <a:xfrm flipV="1">
          <a:off x="13703300" y="9565074"/>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31817</xdr:rowOff>
    </xdr:from>
    <xdr:to>
      <xdr:col>19</xdr:col>
      <xdr:colOff>644525</xdr:colOff>
      <xdr:row>55</xdr:row>
      <xdr:rowOff>140320</xdr:rowOff>
    </xdr:to>
    <xdr:cxnSp macro="">
      <xdr:nvCxnSpPr>
        <xdr:cNvPr id="590" name="直線コネクタ 589"/>
        <xdr:cNvCxnSpPr/>
      </xdr:nvCxnSpPr>
      <xdr:spPr>
        <a:xfrm>
          <a:off x="12814300" y="9461567"/>
          <a:ext cx="889000" cy="10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25039</xdr:rowOff>
    </xdr:from>
    <xdr:to>
      <xdr:col>23</xdr:col>
      <xdr:colOff>568325</xdr:colOff>
      <xdr:row>57</xdr:row>
      <xdr:rowOff>126639</xdr:rowOff>
    </xdr:to>
    <xdr:sp macro="" textlink="">
      <xdr:nvSpPr>
        <xdr:cNvPr id="600" name="円/楕円 599"/>
        <xdr:cNvSpPr/>
      </xdr:nvSpPr>
      <xdr:spPr>
        <a:xfrm>
          <a:off x="162687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3466</xdr:rowOff>
    </xdr:from>
    <xdr:ext cx="534377" cy="259045"/>
    <xdr:sp macro="" textlink="">
      <xdr:nvSpPr>
        <xdr:cNvPr id="601" name="教育費該当値テキスト"/>
        <xdr:cNvSpPr txBox="1"/>
      </xdr:nvSpPr>
      <xdr:spPr>
        <a:xfrm>
          <a:off x="16370300" y="97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163489</xdr:rowOff>
    </xdr:from>
    <xdr:to>
      <xdr:col>22</xdr:col>
      <xdr:colOff>415925</xdr:colOff>
      <xdr:row>55</xdr:row>
      <xdr:rowOff>93639</xdr:rowOff>
    </xdr:to>
    <xdr:sp macro="" textlink="">
      <xdr:nvSpPr>
        <xdr:cNvPr id="602" name="円/楕円 601"/>
        <xdr:cNvSpPr/>
      </xdr:nvSpPr>
      <xdr:spPr>
        <a:xfrm>
          <a:off x="15430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110166</xdr:rowOff>
    </xdr:from>
    <xdr:ext cx="534377" cy="259045"/>
    <xdr:sp macro="" textlink="">
      <xdr:nvSpPr>
        <xdr:cNvPr id="603" name="テキスト ボックス 602"/>
        <xdr:cNvSpPr txBox="1"/>
      </xdr:nvSpPr>
      <xdr:spPr>
        <a:xfrm>
          <a:off x="15214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84524</xdr:rowOff>
    </xdr:from>
    <xdr:to>
      <xdr:col>21</xdr:col>
      <xdr:colOff>212725</xdr:colOff>
      <xdr:row>56</xdr:row>
      <xdr:rowOff>14674</xdr:rowOff>
    </xdr:to>
    <xdr:sp macro="" textlink="">
      <xdr:nvSpPr>
        <xdr:cNvPr id="604" name="円/楕円 603"/>
        <xdr:cNvSpPr/>
      </xdr:nvSpPr>
      <xdr:spPr>
        <a:xfrm>
          <a:off x="14541500" y="9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31201</xdr:rowOff>
    </xdr:from>
    <xdr:ext cx="534377" cy="259045"/>
    <xdr:sp macro="" textlink="">
      <xdr:nvSpPr>
        <xdr:cNvPr id="605" name="テキスト ボックス 604"/>
        <xdr:cNvSpPr txBox="1"/>
      </xdr:nvSpPr>
      <xdr:spPr>
        <a:xfrm>
          <a:off x="14325111" y="92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89520</xdr:rowOff>
    </xdr:from>
    <xdr:to>
      <xdr:col>20</xdr:col>
      <xdr:colOff>9525</xdr:colOff>
      <xdr:row>56</xdr:row>
      <xdr:rowOff>19670</xdr:rowOff>
    </xdr:to>
    <xdr:sp macro="" textlink="">
      <xdr:nvSpPr>
        <xdr:cNvPr id="606" name="円/楕円 605"/>
        <xdr:cNvSpPr/>
      </xdr:nvSpPr>
      <xdr:spPr>
        <a:xfrm>
          <a:off x="13652500" y="95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36197</xdr:rowOff>
    </xdr:from>
    <xdr:ext cx="534377" cy="259045"/>
    <xdr:sp macro="" textlink="">
      <xdr:nvSpPr>
        <xdr:cNvPr id="607" name="テキスト ボックス 606"/>
        <xdr:cNvSpPr txBox="1"/>
      </xdr:nvSpPr>
      <xdr:spPr>
        <a:xfrm>
          <a:off x="13436111" y="92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152467</xdr:rowOff>
    </xdr:from>
    <xdr:to>
      <xdr:col>18</xdr:col>
      <xdr:colOff>492125</xdr:colOff>
      <xdr:row>55</xdr:row>
      <xdr:rowOff>82617</xdr:rowOff>
    </xdr:to>
    <xdr:sp macro="" textlink="">
      <xdr:nvSpPr>
        <xdr:cNvPr id="608" name="円/楕円 607"/>
        <xdr:cNvSpPr/>
      </xdr:nvSpPr>
      <xdr:spPr>
        <a:xfrm>
          <a:off x="12763500" y="94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99144</xdr:rowOff>
    </xdr:from>
    <xdr:ext cx="534377" cy="259045"/>
    <xdr:sp macro="" textlink="">
      <xdr:nvSpPr>
        <xdr:cNvPr id="609" name="テキスト ボックス 608"/>
        <xdr:cNvSpPr txBox="1"/>
      </xdr:nvSpPr>
      <xdr:spPr>
        <a:xfrm>
          <a:off x="12547111" y="91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110440</xdr:rowOff>
    </xdr:from>
    <xdr:to>
      <xdr:col>23</xdr:col>
      <xdr:colOff>517525</xdr:colOff>
      <xdr:row>79</xdr:row>
      <xdr:rowOff>44450</xdr:rowOff>
    </xdr:to>
    <xdr:cxnSp macro="">
      <xdr:nvCxnSpPr>
        <xdr:cNvPr id="638" name="直線コネクタ 637"/>
        <xdr:cNvCxnSpPr/>
      </xdr:nvCxnSpPr>
      <xdr:spPr>
        <a:xfrm flipV="1">
          <a:off x="15481300" y="13483540"/>
          <a:ext cx="838200" cy="1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39"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12294</xdr:rowOff>
    </xdr:from>
    <xdr:to>
      <xdr:col>21</xdr:col>
      <xdr:colOff>161925</xdr:colOff>
      <xdr:row>79</xdr:row>
      <xdr:rowOff>44450</xdr:rowOff>
    </xdr:to>
    <xdr:cxnSp macro="">
      <xdr:nvCxnSpPr>
        <xdr:cNvPr id="644" name="直線コネクタ 643"/>
        <xdr:cNvCxnSpPr/>
      </xdr:nvCxnSpPr>
      <xdr:spPr>
        <a:xfrm>
          <a:off x="13703300" y="1355684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12294</xdr:rowOff>
    </xdr:from>
    <xdr:to>
      <xdr:col>19</xdr:col>
      <xdr:colOff>644525</xdr:colOff>
      <xdr:row>79</xdr:row>
      <xdr:rowOff>30201</xdr:rowOff>
    </xdr:to>
    <xdr:cxnSp macro="">
      <xdr:nvCxnSpPr>
        <xdr:cNvPr id="647" name="直線コネクタ 646"/>
        <xdr:cNvCxnSpPr/>
      </xdr:nvCxnSpPr>
      <xdr:spPr>
        <a:xfrm flipV="1">
          <a:off x="12814300" y="1355684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59640</xdr:rowOff>
    </xdr:from>
    <xdr:to>
      <xdr:col>23</xdr:col>
      <xdr:colOff>568325</xdr:colOff>
      <xdr:row>78</xdr:row>
      <xdr:rowOff>161240</xdr:rowOff>
    </xdr:to>
    <xdr:sp macro="" textlink="">
      <xdr:nvSpPr>
        <xdr:cNvPr id="657" name="円/楕円 656"/>
        <xdr:cNvSpPr/>
      </xdr:nvSpPr>
      <xdr:spPr>
        <a:xfrm>
          <a:off x="16268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19017</xdr:rowOff>
    </xdr:from>
    <xdr:ext cx="469744" cy="259045"/>
    <xdr:sp macro="" textlink="">
      <xdr:nvSpPr>
        <xdr:cNvPr id="658" name="災害復旧費該当値テキスト"/>
        <xdr:cNvSpPr txBox="1"/>
      </xdr:nvSpPr>
      <xdr:spPr>
        <a:xfrm>
          <a:off x="16370300" y="132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132944</xdr:rowOff>
    </xdr:from>
    <xdr:to>
      <xdr:col>20</xdr:col>
      <xdr:colOff>9525</xdr:colOff>
      <xdr:row>79</xdr:row>
      <xdr:rowOff>63094</xdr:rowOff>
    </xdr:to>
    <xdr:sp macro="" textlink="">
      <xdr:nvSpPr>
        <xdr:cNvPr id="663" name="円/楕円 662"/>
        <xdr:cNvSpPr/>
      </xdr:nvSpPr>
      <xdr:spPr>
        <a:xfrm>
          <a:off x="13652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54221</xdr:rowOff>
    </xdr:from>
    <xdr:ext cx="378565" cy="259045"/>
    <xdr:sp macro="" textlink="">
      <xdr:nvSpPr>
        <xdr:cNvPr id="664" name="テキスト ボックス 663"/>
        <xdr:cNvSpPr txBox="1"/>
      </xdr:nvSpPr>
      <xdr:spPr>
        <a:xfrm>
          <a:off x="13514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150851</xdr:rowOff>
    </xdr:from>
    <xdr:to>
      <xdr:col>18</xdr:col>
      <xdr:colOff>492125</xdr:colOff>
      <xdr:row>79</xdr:row>
      <xdr:rowOff>81001</xdr:rowOff>
    </xdr:to>
    <xdr:sp macro="" textlink="">
      <xdr:nvSpPr>
        <xdr:cNvPr id="665" name="円/楕円 664"/>
        <xdr:cNvSpPr/>
      </xdr:nvSpPr>
      <xdr:spPr>
        <a:xfrm>
          <a:off x="12763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72128</xdr:rowOff>
    </xdr:from>
    <xdr:ext cx="378565" cy="259045"/>
    <xdr:sp macro="" textlink="">
      <xdr:nvSpPr>
        <xdr:cNvPr id="666" name="テキスト ボックス 665"/>
        <xdr:cNvSpPr txBox="1"/>
      </xdr:nvSpPr>
      <xdr:spPr>
        <a:xfrm>
          <a:off x="12625017" y="1361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83840</xdr:rowOff>
    </xdr:from>
    <xdr:to>
      <xdr:col>23</xdr:col>
      <xdr:colOff>517525</xdr:colOff>
      <xdr:row>95</xdr:row>
      <xdr:rowOff>88869</xdr:rowOff>
    </xdr:to>
    <xdr:cxnSp macro="">
      <xdr:nvCxnSpPr>
        <xdr:cNvPr id="697" name="直線コネクタ 696"/>
        <xdr:cNvCxnSpPr/>
      </xdr:nvCxnSpPr>
      <xdr:spPr>
        <a:xfrm flipV="1">
          <a:off x="15481300" y="1637159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88869</xdr:rowOff>
    </xdr:from>
    <xdr:to>
      <xdr:col>22</xdr:col>
      <xdr:colOff>365125</xdr:colOff>
      <xdr:row>95</xdr:row>
      <xdr:rowOff>124760</xdr:rowOff>
    </xdr:to>
    <xdr:cxnSp macro="">
      <xdr:nvCxnSpPr>
        <xdr:cNvPr id="700" name="直線コネクタ 699"/>
        <xdr:cNvCxnSpPr/>
      </xdr:nvCxnSpPr>
      <xdr:spPr>
        <a:xfrm flipV="1">
          <a:off x="14592300" y="163766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121053</xdr:rowOff>
    </xdr:from>
    <xdr:to>
      <xdr:col>21</xdr:col>
      <xdr:colOff>161925</xdr:colOff>
      <xdr:row>95</xdr:row>
      <xdr:rowOff>124760</xdr:rowOff>
    </xdr:to>
    <xdr:cxnSp macro="">
      <xdr:nvCxnSpPr>
        <xdr:cNvPr id="703" name="直線コネクタ 702"/>
        <xdr:cNvCxnSpPr/>
      </xdr:nvCxnSpPr>
      <xdr:spPr>
        <a:xfrm>
          <a:off x="13703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121053</xdr:rowOff>
    </xdr:from>
    <xdr:to>
      <xdr:col>19</xdr:col>
      <xdr:colOff>644525</xdr:colOff>
      <xdr:row>95</xdr:row>
      <xdr:rowOff>132401</xdr:rowOff>
    </xdr:to>
    <xdr:cxnSp macro="">
      <xdr:nvCxnSpPr>
        <xdr:cNvPr id="706" name="直線コネクタ 705"/>
        <xdr:cNvCxnSpPr/>
      </xdr:nvCxnSpPr>
      <xdr:spPr>
        <a:xfrm flipV="1">
          <a:off x="12814300" y="16408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33040</xdr:rowOff>
    </xdr:from>
    <xdr:to>
      <xdr:col>23</xdr:col>
      <xdr:colOff>568325</xdr:colOff>
      <xdr:row>95</xdr:row>
      <xdr:rowOff>134640</xdr:rowOff>
    </xdr:to>
    <xdr:sp macro="" textlink="">
      <xdr:nvSpPr>
        <xdr:cNvPr id="716" name="円/楕円 715"/>
        <xdr:cNvSpPr/>
      </xdr:nvSpPr>
      <xdr:spPr>
        <a:xfrm>
          <a:off x="162687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55917</xdr:rowOff>
    </xdr:from>
    <xdr:ext cx="534377" cy="259045"/>
    <xdr:sp macro="" textlink="">
      <xdr:nvSpPr>
        <xdr:cNvPr id="717" name="公債費該当値テキスト"/>
        <xdr:cNvSpPr txBox="1"/>
      </xdr:nvSpPr>
      <xdr:spPr>
        <a:xfrm>
          <a:off x="16370300" y="161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38069</xdr:rowOff>
    </xdr:from>
    <xdr:to>
      <xdr:col>22</xdr:col>
      <xdr:colOff>415925</xdr:colOff>
      <xdr:row>95</xdr:row>
      <xdr:rowOff>139669</xdr:rowOff>
    </xdr:to>
    <xdr:sp macro="" textlink="">
      <xdr:nvSpPr>
        <xdr:cNvPr id="718" name="円/楕円 717"/>
        <xdr:cNvSpPr/>
      </xdr:nvSpPr>
      <xdr:spPr>
        <a:xfrm>
          <a:off x="154305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156196</xdr:rowOff>
    </xdr:from>
    <xdr:ext cx="534377" cy="259045"/>
    <xdr:sp macro="" textlink="">
      <xdr:nvSpPr>
        <xdr:cNvPr id="719" name="テキスト ボックス 718"/>
        <xdr:cNvSpPr txBox="1"/>
      </xdr:nvSpPr>
      <xdr:spPr>
        <a:xfrm>
          <a:off x="15214111" y="161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73960</xdr:rowOff>
    </xdr:from>
    <xdr:to>
      <xdr:col>21</xdr:col>
      <xdr:colOff>212725</xdr:colOff>
      <xdr:row>96</xdr:row>
      <xdr:rowOff>4110</xdr:rowOff>
    </xdr:to>
    <xdr:sp macro="" textlink="">
      <xdr:nvSpPr>
        <xdr:cNvPr id="720" name="円/楕円 719"/>
        <xdr:cNvSpPr/>
      </xdr:nvSpPr>
      <xdr:spPr>
        <a:xfrm>
          <a:off x="14541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20637</xdr:rowOff>
    </xdr:from>
    <xdr:ext cx="534377" cy="259045"/>
    <xdr:sp macro="" textlink="">
      <xdr:nvSpPr>
        <xdr:cNvPr id="721" name="テキスト ボックス 720"/>
        <xdr:cNvSpPr txBox="1"/>
      </xdr:nvSpPr>
      <xdr:spPr>
        <a:xfrm>
          <a:off x="14325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70253</xdr:rowOff>
    </xdr:from>
    <xdr:to>
      <xdr:col>20</xdr:col>
      <xdr:colOff>9525</xdr:colOff>
      <xdr:row>96</xdr:row>
      <xdr:rowOff>403</xdr:rowOff>
    </xdr:to>
    <xdr:sp macro="" textlink="">
      <xdr:nvSpPr>
        <xdr:cNvPr id="722" name="円/楕円 721"/>
        <xdr:cNvSpPr/>
      </xdr:nvSpPr>
      <xdr:spPr>
        <a:xfrm>
          <a:off x="13652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16930</xdr:rowOff>
    </xdr:from>
    <xdr:ext cx="534377" cy="259045"/>
    <xdr:sp macro="" textlink="">
      <xdr:nvSpPr>
        <xdr:cNvPr id="723" name="テキスト ボックス 722"/>
        <xdr:cNvSpPr txBox="1"/>
      </xdr:nvSpPr>
      <xdr:spPr>
        <a:xfrm>
          <a:off x="13436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81601</xdr:rowOff>
    </xdr:from>
    <xdr:to>
      <xdr:col>18</xdr:col>
      <xdr:colOff>492125</xdr:colOff>
      <xdr:row>96</xdr:row>
      <xdr:rowOff>11751</xdr:rowOff>
    </xdr:to>
    <xdr:sp macro="" textlink="">
      <xdr:nvSpPr>
        <xdr:cNvPr id="724" name="円/楕円 723"/>
        <xdr:cNvSpPr/>
      </xdr:nvSpPr>
      <xdr:spPr>
        <a:xfrm>
          <a:off x="12763500" y="163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28278</xdr:rowOff>
    </xdr:from>
    <xdr:ext cx="534377" cy="259045"/>
    <xdr:sp macro="" textlink="">
      <xdr:nvSpPr>
        <xdr:cNvPr id="725" name="テキスト ボックス 724"/>
        <xdr:cNvSpPr txBox="1"/>
      </xdr:nvSpPr>
      <xdr:spPr>
        <a:xfrm>
          <a:off x="12547111" y="161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395,849</a:t>
          </a:r>
          <a:r>
            <a:rPr kumimoji="1" lang="ja-JP" altLang="en-US" sz="1300">
              <a:latin typeface="ＭＳ Ｐゴシック"/>
            </a:rPr>
            <a:t>円となっている。衛生費は住民一人当たり</a:t>
          </a:r>
          <a:r>
            <a:rPr kumimoji="1" lang="en-US" altLang="ja-JP" sz="1300">
              <a:latin typeface="ＭＳ Ｐゴシック"/>
            </a:rPr>
            <a:t>47,894</a:t>
          </a:r>
          <a:r>
            <a:rPr kumimoji="1" lang="ja-JP" altLang="en-US" sz="1300">
              <a:latin typeface="ＭＳ Ｐゴシック"/>
            </a:rPr>
            <a:t>円となっており、類似団体平均を上回っている状態が続いている。主な要因としては病院事業会計への繰出金があげられる。教育費については一人当たり</a:t>
          </a:r>
          <a:r>
            <a:rPr kumimoji="1" lang="en-US" altLang="ja-JP" sz="1300">
              <a:latin typeface="ＭＳ Ｐゴシック"/>
            </a:rPr>
            <a:t>42,411</a:t>
          </a:r>
          <a:r>
            <a:rPr kumimoji="1" lang="ja-JP" altLang="en-US" sz="1300">
              <a:latin typeface="ＭＳ Ｐゴシック"/>
            </a:rPr>
            <a:t>円となり、平成</a:t>
          </a:r>
          <a:r>
            <a:rPr kumimoji="1" lang="en-US" altLang="ja-JP" sz="1300">
              <a:latin typeface="ＭＳ Ｐゴシック"/>
            </a:rPr>
            <a:t>27</a:t>
          </a:r>
          <a:r>
            <a:rPr kumimoji="1" lang="ja-JP" altLang="en-US" sz="1300">
              <a:latin typeface="ＭＳ Ｐゴシック"/>
            </a:rPr>
            <a:t>年度まで上回っていた類似団体平均を下回る結果となった。これは平成</a:t>
          </a:r>
          <a:r>
            <a:rPr kumimoji="1" lang="en-US" altLang="ja-JP" sz="1300">
              <a:latin typeface="ＭＳ Ｐゴシック"/>
            </a:rPr>
            <a:t>27</a:t>
          </a:r>
          <a:r>
            <a:rPr kumimoji="1" lang="ja-JP" altLang="en-US" sz="1300">
              <a:latin typeface="ＭＳ Ｐゴシック"/>
            </a:rPr>
            <a:t>年度まで実施していた学校教育施設の耐震化などの大規模整備事業が完了したことによるものである。今後は同規模の団体と比較して保有数が多いと思われる社会教育施設、社会体育施設の老朽化に伴う経費の発生が予想される。公共施設等総合管理計画や個別施設計画に基づき施設の長寿命化、統廃合など、施設の配置について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ポイント減少した。適正水準が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400">
              <a:latin typeface="ＭＳ ゴシック" pitchFamily="49" charset="-128"/>
              <a:ea typeface="ＭＳ ゴシック" pitchFamily="49" charset="-128"/>
            </a:rPr>
            <a:t>3.24</a:t>
          </a:r>
          <a:r>
            <a:rPr kumimoji="1" lang="ja-JP" altLang="en-US" sz="1400">
              <a:latin typeface="ＭＳ ゴシック" pitchFamily="49" charset="-128"/>
              <a:ea typeface="ＭＳ ゴシック" pitchFamily="49" charset="-128"/>
            </a:rPr>
            <a:t>ポイント増加しマイナスとなった昨年度からプラスへ転じた。また、財政調整基金の標準財政規模比は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ポイント増加した。合併支援措置が終了するまでの間、財政調整基金残高を適正な額に保ち、後年度に続く健全な財政運営に努める。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国民健康保険特別会計、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W9" sqref="W9:AL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10126415</v>
      </c>
      <c r="BO4" s="411"/>
      <c r="BP4" s="411"/>
      <c r="BQ4" s="411"/>
      <c r="BR4" s="411"/>
      <c r="BS4" s="411"/>
      <c r="BT4" s="411"/>
      <c r="BU4" s="412"/>
      <c r="BV4" s="410">
        <v>11743357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9684451</v>
      </c>
      <c r="BO5" s="416"/>
      <c r="BP5" s="416"/>
      <c r="BQ5" s="416"/>
      <c r="BR5" s="416"/>
      <c r="BS5" s="416"/>
      <c r="BT5" s="416"/>
      <c r="BU5" s="417"/>
      <c r="BV5" s="415">
        <v>11273174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89.2</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441964</v>
      </c>
      <c r="BO6" s="416"/>
      <c r="BP6" s="416"/>
      <c r="BQ6" s="416"/>
      <c r="BR6" s="416"/>
      <c r="BS6" s="416"/>
      <c r="BT6" s="416"/>
      <c r="BU6" s="417"/>
      <c r="BV6" s="415">
        <v>470183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v>
      </c>
      <c r="CU6" s="562"/>
      <c r="CV6" s="562"/>
      <c r="CW6" s="562"/>
      <c r="CX6" s="562"/>
      <c r="CY6" s="562"/>
      <c r="CZ6" s="562"/>
      <c r="DA6" s="563"/>
      <c r="DB6" s="561">
        <v>91.5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40568</v>
      </c>
      <c r="BO7" s="416"/>
      <c r="BP7" s="416"/>
      <c r="BQ7" s="416"/>
      <c r="BR7" s="416"/>
      <c r="BS7" s="416"/>
      <c r="BT7" s="416"/>
      <c r="BU7" s="417"/>
      <c r="BV7" s="415">
        <v>47563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6445299</v>
      </c>
      <c r="CU7" s="416"/>
      <c r="CV7" s="416"/>
      <c r="CW7" s="416"/>
      <c r="CX7" s="416"/>
      <c r="CY7" s="416"/>
      <c r="CZ7" s="416"/>
      <c r="DA7" s="417"/>
      <c r="DB7" s="415">
        <v>6507048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401396</v>
      </c>
      <c r="BO8" s="416"/>
      <c r="BP8" s="416"/>
      <c r="BQ8" s="416"/>
      <c r="BR8" s="416"/>
      <c r="BS8" s="416"/>
      <c r="BT8" s="416"/>
      <c r="BU8" s="417"/>
      <c r="BV8" s="415">
        <v>422620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23762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-21224</v>
      </c>
      <c r="BO9" s="416"/>
      <c r="BP9" s="416"/>
      <c r="BQ9" s="416"/>
      <c r="BR9" s="416"/>
      <c r="BS9" s="416"/>
      <c r="BT9" s="416"/>
      <c r="BU9" s="417"/>
      <c r="BV9" s="415">
        <v>45989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24675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212824</v>
      </c>
      <c r="BO10" s="416"/>
      <c r="BP10" s="416"/>
      <c r="BQ10" s="416"/>
      <c r="BR10" s="416"/>
      <c r="BS10" s="416"/>
      <c r="BT10" s="416"/>
      <c r="BU10" s="417"/>
      <c r="BV10" s="415">
        <v>190479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24465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140000</v>
      </c>
      <c r="BO12" s="416"/>
      <c r="BP12" s="416"/>
      <c r="BQ12" s="416"/>
      <c r="BR12" s="416"/>
      <c r="BS12" s="416"/>
      <c r="BT12" s="416"/>
      <c r="BU12" s="417"/>
      <c r="BV12" s="415">
        <v>395000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24166</v>
      </c>
      <c r="S13" s="517"/>
      <c r="T13" s="517"/>
      <c r="U13" s="517"/>
      <c r="V13" s="518"/>
      <c r="W13" s="504" t="s">
        <v>124</v>
      </c>
      <c r="X13" s="428"/>
      <c r="Y13" s="428"/>
      <c r="Z13" s="428"/>
      <c r="AA13" s="428"/>
      <c r="AB13" s="429"/>
      <c r="AC13" s="391">
        <v>1552</v>
      </c>
      <c r="AD13" s="392"/>
      <c r="AE13" s="392"/>
      <c r="AF13" s="392"/>
      <c r="AG13" s="393"/>
      <c r="AH13" s="391">
        <v>1420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51600</v>
      </c>
      <c r="BO13" s="416"/>
      <c r="BP13" s="416"/>
      <c r="BQ13" s="416"/>
      <c r="BR13" s="416"/>
      <c r="BS13" s="416"/>
      <c r="BT13" s="416"/>
      <c r="BU13" s="417"/>
      <c r="BV13" s="415">
        <v>-158532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24728</v>
      </c>
      <c r="S14" s="517"/>
      <c r="T14" s="517"/>
      <c r="U14" s="517"/>
      <c r="V14" s="518"/>
      <c r="W14" s="519"/>
      <c r="X14" s="431"/>
      <c r="Y14" s="431"/>
      <c r="Z14" s="431"/>
      <c r="AA14" s="431"/>
      <c r="AB14" s="432"/>
      <c r="AC14" s="509">
        <v>13.7</v>
      </c>
      <c r="AD14" s="510"/>
      <c r="AE14" s="510"/>
      <c r="AF14" s="510"/>
      <c r="AG14" s="511"/>
      <c r="AH14" s="509">
        <v>12.8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26</v>
      </c>
      <c r="CU14" s="488"/>
      <c r="CV14" s="488"/>
      <c r="CW14" s="488"/>
      <c r="CX14" s="488"/>
      <c r="CY14" s="488"/>
      <c r="CZ14" s="488"/>
      <c r="DA14" s="489"/>
      <c r="DB14" s="520">
        <v>34.9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24464</v>
      </c>
      <c r="S15" s="517"/>
      <c r="T15" s="517"/>
      <c r="U15" s="517"/>
      <c r="V15" s="518"/>
      <c r="W15" s="504" t="s">
        <v>131</v>
      </c>
      <c r="X15" s="428"/>
      <c r="Y15" s="428"/>
      <c r="Z15" s="428"/>
      <c r="AA15" s="428"/>
      <c r="AB15" s="429"/>
      <c r="AC15" s="391">
        <v>2872</v>
      </c>
      <c r="AD15" s="392"/>
      <c r="AE15" s="392"/>
      <c r="AF15" s="392"/>
      <c r="AG15" s="393"/>
      <c r="AH15" s="391">
        <v>2834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2484946</v>
      </c>
      <c r="BO15" s="411"/>
      <c r="BP15" s="411"/>
      <c r="BQ15" s="411"/>
      <c r="BR15" s="411"/>
      <c r="BS15" s="411"/>
      <c r="BT15" s="411"/>
      <c r="BU15" s="412"/>
      <c r="BV15" s="410">
        <v>2430240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25.4</v>
      </c>
      <c r="AD16" s="510"/>
      <c r="AE16" s="510"/>
      <c r="AF16" s="510"/>
      <c r="AG16" s="511"/>
      <c r="AH16" s="509">
        <v>25.6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5228906</v>
      </c>
      <c r="BO16" s="416"/>
      <c r="BP16" s="416"/>
      <c r="BQ16" s="416"/>
      <c r="BR16" s="416"/>
      <c r="BS16" s="416"/>
      <c r="BT16" s="416"/>
      <c r="BU16" s="417"/>
      <c r="BV16" s="415">
        <v>5054921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6905</v>
      </c>
      <c r="AD17" s="392"/>
      <c r="AE17" s="392"/>
      <c r="AF17" s="392"/>
      <c r="AG17" s="393"/>
      <c r="AH17" s="391">
        <v>6822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3128032</v>
      </c>
      <c r="BO17" s="416"/>
      <c r="BP17" s="416"/>
      <c r="BQ17" s="416"/>
      <c r="BR17" s="416"/>
      <c r="BS17" s="416"/>
      <c r="BT17" s="416"/>
      <c r="BU17" s="417"/>
      <c r="BV17" s="415">
        <v>3054545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67.010000000000005</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61.6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6021121</v>
      </c>
      <c r="BO18" s="416"/>
      <c r="BP18" s="416"/>
      <c r="BQ18" s="416"/>
      <c r="BR18" s="416"/>
      <c r="BS18" s="416"/>
      <c r="BT18" s="416"/>
      <c r="BU18" s="417"/>
      <c r="BV18" s="415">
        <v>5911688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7707069</v>
      </c>
      <c r="BO19" s="416"/>
      <c r="BP19" s="416"/>
      <c r="BQ19" s="416"/>
      <c r="BR19" s="416"/>
      <c r="BS19" s="416"/>
      <c r="BT19" s="416"/>
      <c r="BU19" s="417"/>
      <c r="BV19" s="415">
        <v>8093459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8433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12535764</v>
      </c>
      <c r="BO23" s="416"/>
      <c r="BP23" s="416"/>
      <c r="BQ23" s="416"/>
      <c r="BR23" s="416"/>
      <c r="BS23" s="416"/>
      <c r="BT23" s="416"/>
      <c r="BU23" s="417"/>
      <c r="BV23" s="415">
        <v>12883717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7600</v>
      </c>
      <c r="R24" s="392"/>
      <c r="S24" s="392"/>
      <c r="T24" s="392"/>
      <c r="U24" s="392"/>
      <c r="V24" s="393"/>
      <c r="W24" s="457"/>
      <c r="X24" s="448"/>
      <c r="Y24" s="449"/>
      <c r="Z24" s="388" t="s">
        <v>155</v>
      </c>
      <c r="AA24" s="389"/>
      <c r="AB24" s="389"/>
      <c r="AC24" s="389"/>
      <c r="AD24" s="389"/>
      <c r="AE24" s="389"/>
      <c r="AF24" s="389"/>
      <c r="AG24" s="390"/>
      <c r="AH24" s="391">
        <v>179</v>
      </c>
      <c r="AI24" s="392"/>
      <c r="AJ24" s="392"/>
      <c r="AK24" s="392"/>
      <c r="AL24" s="393"/>
      <c r="AM24" s="391">
        <v>584793</v>
      </c>
      <c r="AN24" s="392"/>
      <c r="AO24" s="392"/>
      <c r="AP24" s="392"/>
      <c r="AQ24" s="392"/>
      <c r="AR24" s="393"/>
      <c r="AS24" s="391">
        <v>3267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7359452</v>
      </c>
      <c r="BO24" s="416"/>
      <c r="BP24" s="416"/>
      <c r="BQ24" s="416"/>
      <c r="BR24" s="416"/>
      <c r="BS24" s="416"/>
      <c r="BT24" s="416"/>
      <c r="BU24" s="417"/>
      <c r="BV24" s="415">
        <v>7493033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6070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999910</v>
      </c>
      <c r="BO25" s="411"/>
      <c r="BP25" s="411"/>
      <c r="BQ25" s="411"/>
      <c r="BR25" s="411"/>
      <c r="BS25" s="411"/>
      <c r="BT25" s="411"/>
      <c r="BU25" s="412"/>
      <c r="BV25" s="410">
        <v>822806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5620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17220</v>
      </c>
      <c r="AN26" s="392"/>
      <c r="AO26" s="392"/>
      <c r="AP26" s="392"/>
      <c r="AQ26" s="392"/>
      <c r="AR26" s="393"/>
      <c r="AS26" s="391">
        <v>2870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2710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9945</v>
      </c>
      <c r="AN27" s="392"/>
      <c r="AO27" s="392"/>
      <c r="AP27" s="392"/>
      <c r="AQ27" s="392"/>
      <c r="AR27" s="393"/>
      <c r="AS27" s="391">
        <v>3315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27561</v>
      </c>
      <c r="BO27" s="419"/>
      <c r="BP27" s="419"/>
      <c r="BQ27" s="419"/>
      <c r="BR27" s="419"/>
      <c r="BS27" s="419"/>
      <c r="BT27" s="419"/>
      <c r="BU27" s="420"/>
      <c r="BV27" s="418">
        <v>27554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2327374</v>
      </c>
      <c r="BO28" s="411"/>
      <c r="BP28" s="411"/>
      <c r="BQ28" s="411"/>
      <c r="BR28" s="411"/>
      <c r="BS28" s="411"/>
      <c r="BT28" s="411"/>
      <c r="BU28" s="412"/>
      <c r="BV28" s="410">
        <v>2254550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2020</v>
      </c>
      <c r="R29" s="392"/>
      <c r="S29" s="392"/>
      <c r="T29" s="392"/>
      <c r="U29" s="392"/>
      <c r="V29" s="393"/>
      <c r="W29" s="458"/>
      <c r="X29" s="459"/>
      <c r="Y29" s="460"/>
      <c r="Z29" s="388" t="s">
        <v>171</v>
      </c>
      <c r="AA29" s="389"/>
      <c r="AB29" s="389"/>
      <c r="AC29" s="389"/>
      <c r="AD29" s="389"/>
      <c r="AE29" s="389"/>
      <c r="AF29" s="389"/>
      <c r="AG29" s="390"/>
      <c r="AH29" s="391">
        <v>182</v>
      </c>
      <c r="AI29" s="392"/>
      <c r="AJ29" s="392"/>
      <c r="AK29" s="392"/>
      <c r="AL29" s="393"/>
      <c r="AM29" s="391">
        <v>594738</v>
      </c>
      <c r="AN29" s="392"/>
      <c r="AO29" s="392"/>
      <c r="AP29" s="392"/>
      <c r="AQ29" s="392"/>
      <c r="AR29" s="393"/>
      <c r="AS29" s="391">
        <v>3268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193705</v>
      </c>
      <c r="BO29" s="416"/>
      <c r="BP29" s="416"/>
      <c r="BQ29" s="416"/>
      <c r="BR29" s="416"/>
      <c r="BS29" s="416"/>
      <c r="BT29" s="416"/>
      <c r="BU29" s="417"/>
      <c r="BV29" s="415">
        <v>178549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1145176</v>
      </c>
      <c r="BO30" s="419"/>
      <c r="BP30" s="419"/>
      <c r="BQ30" s="419"/>
      <c r="BR30" s="419"/>
      <c r="BS30" s="419"/>
      <c r="BT30" s="419"/>
      <c r="BU30" s="420"/>
      <c r="BV30" s="418">
        <v>1071156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東陽食肉センター特別会計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九十九里地域水道企業団（水道用水供給事業会計）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山武郡市広域水道企業団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八匝水道企業団（水道事業会計）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山武郡市広域行政組合（一般会計）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6" t="s">
        <v>523</v>
      </c>
      <c r="D34" s="1186"/>
      <c r="E34" s="1187"/>
      <c r="F34" s="32">
        <v>5.65</v>
      </c>
      <c r="G34" s="33">
        <v>6.91</v>
      </c>
      <c r="H34" s="33">
        <v>5.87</v>
      </c>
      <c r="I34" s="33">
        <v>6.49</v>
      </c>
      <c r="J34" s="34">
        <v>6.22</v>
      </c>
      <c r="K34" s="22"/>
      <c r="L34" s="22"/>
      <c r="M34" s="22"/>
      <c r="N34" s="22"/>
      <c r="O34" s="22"/>
      <c r="P34" s="22"/>
    </row>
    <row r="35" spans="1:16" ht="39" customHeight="1" x14ac:dyDescent="0.15">
      <c r="A35" s="22"/>
      <c r="B35" s="35"/>
      <c r="C35" s="1180" t="s">
        <v>524</v>
      </c>
      <c r="D35" s="1181"/>
      <c r="E35" s="1182"/>
      <c r="F35" s="36">
        <v>4.8</v>
      </c>
      <c r="G35" s="37">
        <v>5.67</v>
      </c>
      <c r="H35" s="37">
        <v>3.57</v>
      </c>
      <c r="I35" s="37">
        <v>3.29</v>
      </c>
      <c r="J35" s="38">
        <v>5.01</v>
      </c>
      <c r="K35" s="22"/>
      <c r="L35" s="22"/>
      <c r="M35" s="22"/>
      <c r="N35" s="22"/>
      <c r="O35" s="22"/>
      <c r="P35" s="22"/>
    </row>
    <row r="36" spans="1:16" ht="39" customHeight="1" x14ac:dyDescent="0.15">
      <c r="A36" s="22"/>
      <c r="B36" s="35"/>
      <c r="C36" s="1180" t="s">
        <v>525</v>
      </c>
      <c r="D36" s="1181"/>
      <c r="E36" s="1182"/>
      <c r="F36" s="36">
        <v>1.45</v>
      </c>
      <c r="G36" s="37">
        <v>1.41</v>
      </c>
      <c r="H36" s="37">
        <v>2.48</v>
      </c>
      <c r="I36" s="37">
        <v>3.15</v>
      </c>
      <c r="J36" s="38">
        <v>4.34</v>
      </c>
      <c r="K36" s="22"/>
      <c r="L36" s="22"/>
      <c r="M36" s="22"/>
      <c r="N36" s="22"/>
      <c r="O36" s="22"/>
      <c r="P36" s="22"/>
    </row>
    <row r="37" spans="1:16" ht="39" customHeight="1" x14ac:dyDescent="0.15">
      <c r="A37" s="22"/>
      <c r="B37" s="35"/>
      <c r="C37" s="1180" t="s">
        <v>526</v>
      </c>
      <c r="D37" s="1181"/>
      <c r="E37" s="1182"/>
      <c r="F37" s="36">
        <v>2.85</v>
      </c>
      <c r="G37" s="37">
        <v>1.51</v>
      </c>
      <c r="H37" s="37">
        <v>1.5</v>
      </c>
      <c r="I37" s="37">
        <v>1.1299999999999999</v>
      </c>
      <c r="J37" s="38">
        <v>2.06</v>
      </c>
      <c r="K37" s="22"/>
      <c r="L37" s="22"/>
      <c r="M37" s="22"/>
      <c r="N37" s="22"/>
      <c r="O37" s="22"/>
      <c r="P37" s="22"/>
    </row>
    <row r="38" spans="1:16" ht="39" customHeight="1" x14ac:dyDescent="0.15">
      <c r="A38" s="22"/>
      <c r="B38" s="35"/>
      <c r="C38" s="1180" t="s">
        <v>527</v>
      </c>
      <c r="D38" s="1181"/>
      <c r="E38" s="1182"/>
      <c r="F38" s="36">
        <v>1</v>
      </c>
      <c r="G38" s="37">
        <v>0.63</v>
      </c>
      <c r="H38" s="37">
        <v>0.65</v>
      </c>
      <c r="I38" s="37">
        <v>0.62</v>
      </c>
      <c r="J38" s="38">
        <v>0.81</v>
      </c>
      <c r="K38" s="22"/>
      <c r="L38" s="22"/>
      <c r="M38" s="22"/>
      <c r="N38" s="22"/>
      <c r="O38" s="22"/>
      <c r="P38" s="22"/>
    </row>
    <row r="39" spans="1:16" ht="39" customHeight="1" x14ac:dyDescent="0.15">
      <c r="A39" s="22"/>
      <c r="B39" s="35"/>
      <c r="C39" s="1180" t="s">
        <v>528</v>
      </c>
      <c r="D39" s="1181"/>
      <c r="E39" s="1182"/>
      <c r="F39" s="36">
        <v>0.04</v>
      </c>
      <c r="G39" s="37">
        <v>0.05</v>
      </c>
      <c r="H39" s="37">
        <v>0.02</v>
      </c>
      <c r="I39" s="37">
        <v>0.02</v>
      </c>
      <c r="J39" s="38">
        <v>0.05</v>
      </c>
      <c r="K39" s="22"/>
      <c r="L39" s="22"/>
      <c r="M39" s="22"/>
      <c r="N39" s="22"/>
      <c r="O39" s="22"/>
      <c r="P39" s="22"/>
    </row>
    <row r="40" spans="1:16" ht="39" customHeight="1" x14ac:dyDescent="0.15">
      <c r="A40" s="22"/>
      <c r="B40" s="35"/>
      <c r="C40" s="1180" t="s">
        <v>529</v>
      </c>
      <c r="D40" s="1181"/>
      <c r="E40" s="1182"/>
      <c r="F40" s="36">
        <v>0.02</v>
      </c>
      <c r="G40" s="37">
        <v>0.02</v>
      </c>
      <c r="H40" s="37">
        <v>0.04</v>
      </c>
      <c r="I40" s="37">
        <v>0</v>
      </c>
      <c r="J40" s="38">
        <v>0.03</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530</v>
      </c>
      <c r="D42" s="1181"/>
      <c r="E42" s="1182"/>
      <c r="F42" s="36" t="s">
        <v>477</v>
      </c>
      <c r="G42" s="37" t="s">
        <v>477</v>
      </c>
      <c r="H42" s="37" t="s">
        <v>477</v>
      </c>
      <c r="I42" s="37" t="s">
        <v>477</v>
      </c>
      <c r="J42" s="38" t="s">
        <v>477</v>
      </c>
      <c r="K42" s="22"/>
      <c r="L42" s="22"/>
      <c r="M42" s="22"/>
      <c r="N42" s="22"/>
      <c r="O42" s="22"/>
      <c r="P42" s="22"/>
    </row>
    <row r="43" spans="1:16" ht="39" customHeight="1" thickBot="1" x14ac:dyDescent="0.2">
      <c r="A43" s="22"/>
      <c r="B43" s="40"/>
      <c r="C43" s="1183" t="s">
        <v>531</v>
      </c>
      <c r="D43" s="1184"/>
      <c r="E43" s="1185"/>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1018</v>
      </c>
      <c r="L45" s="60">
        <v>1029</v>
      </c>
      <c r="M45" s="60">
        <v>1013</v>
      </c>
      <c r="N45" s="60">
        <v>1054</v>
      </c>
      <c r="O45" s="61">
        <v>1050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477</v>
      </c>
      <c r="L46" s="64" t="s">
        <v>477</v>
      </c>
      <c r="M46" s="64" t="s">
        <v>477</v>
      </c>
      <c r="N46" s="64" t="s">
        <v>477</v>
      </c>
      <c r="O46" s="65" t="s">
        <v>477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477</v>
      </c>
      <c r="L47" s="64" t="s">
        <v>477</v>
      </c>
      <c r="M47" s="64" t="s">
        <v>477</v>
      </c>
      <c r="N47" s="64" t="s">
        <v>477</v>
      </c>
      <c r="O47" s="65" t="s">
        <v>477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176</v>
      </c>
      <c r="L48" s="64">
        <v>179</v>
      </c>
      <c r="M48" s="64">
        <v>163</v>
      </c>
      <c r="N48" s="64">
        <v>166</v>
      </c>
      <c r="O48" s="65">
        <v>164</v>
      </c>
      <c r="P48" s="48"/>
      <c r="Q48" s="48"/>
      <c r="R48" s="48"/>
      <c r="S48" s="48"/>
      <c r="T48" s="48"/>
      <c r="U48" s="48"/>
    </row>
    <row r="49" spans="1:21" ht="30.75" customHeight="1" x14ac:dyDescent="0.15">
      <c r="A49" s="48"/>
      <c r="B49" s="1198"/>
      <c r="C49" s="1199"/>
      <c r="D49" s="62"/>
      <c r="E49" s="1190" t="s">
        <v>16</v>
      </c>
      <c r="F49" s="1190"/>
      <c r="G49" s="1190"/>
      <c r="H49" s="1190"/>
      <c r="I49" s="1190"/>
      <c r="J49" s="1191"/>
      <c r="K49" s="63">
        <v>87</v>
      </c>
      <c r="L49" s="64">
        <v>53</v>
      </c>
      <c r="M49" s="64">
        <v>59</v>
      </c>
      <c r="N49" s="64">
        <v>56</v>
      </c>
      <c r="O49" s="65">
        <v>59</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477</v>
      </c>
      <c r="L50" s="64" t="s">
        <v>477</v>
      </c>
      <c r="M50" s="64" t="s">
        <v>477</v>
      </c>
      <c r="N50" s="64" t="s">
        <v>477</v>
      </c>
      <c r="O50" s="65" t="s">
        <v>477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477</v>
      </c>
      <c r="L51" s="64" t="s">
        <v>477</v>
      </c>
      <c r="M51" s="64" t="s">
        <v>477</v>
      </c>
      <c r="N51" s="64" t="s">
        <v>477</v>
      </c>
      <c r="O51" s="65" t="s">
        <v>477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778</v>
      </c>
      <c r="L52" s="64">
        <v>803</v>
      </c>
      <c r="M52" s="64">
        <v>833</v>
      </c>
      <c r="N52" s="64">
        <v>864</v>
      </c>
      <c r="O52" s="65">
        <v>913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503</v>
      </c>
      <c r="L53" s="69">
        <v>458</v>
      </c>
      <c r="M53" s="69">
        <v>402</v>
      </c>
      <c r="N53" s="69">
        <v>412</v>
      </c>
      <c r="O53" s="70">
        <v>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60" zoomScaleNormal="60" zoomScaleSheetLayoutView="100" workbookViewId="0">
      <selection activeCell="J42" sqref="J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6" t="s">
        <v>24</v>
      </c>
      <c r="C41" s="1217"/>
      <c r="D41" s="81"/>
      <c r="E41" s="1218" t="s">
        <v>25</v>
      </c>
      <c r="F41" s="1218"/>
      <c r="G41" s="1218"/>
      <c r="H41" s="1219"/>
      <c r="I41" s="82">
        <v>11807</v>
      </c>
      <c r="J41" s="83">
        <v>11924</v>
      </c>
      <c r="K41" s="83">
        <v>12216</v>
      </c>
      <c r="L41" s="83">
        <v>12884</v>
      </c>
      <c r="M41" s="84">
        <v>12536</v>
      </c>
    </row>
    <row r="42" spans="2:13" ht="27.75" customHeight="1" x14ac:dyDescent="0.15">
      <c r="B42" s="1206"/>
      <c r="C42" s="1207"/>
      <c r="D42" s="85"/>
      <c r="E42" s="1210" t="s">
        <v>26</v>
      </c>
      <c r="F42" s="1210"/>
      <c r="G42" s="1210"/>
      <c r="H42" s="1211"/>
      <c r="I42" s="86" t="s">
        <v>477</v>
      </c>
      <c r="J42" s="87" t="s">
        <v>477</v>
      </c>
      <c r="K42" s="87">
        <v>851</v>
      </c>
      <c r="L42" s="87">
        <v>24</v>
      </c>
      <c r="M42" s="88">
        <v>24</v>
      </c>
    </row>
    <row r="43" spans="2:13" ht="27.75" customHeight="1" x14ac:dyDescent="0.15">
      <c r="B43" s="1206"/>
      <c r="C43" s="1207"/>
      <c r="D43" s="85"/>
      <c r="E43" s="1210" t="s">
        <v>27</v>
      </c>
      <c r="F43" s="1210"/>
      <c r="G43" s="1210"/>
      <c r="H43" s="1211"/>
      <c r="I43" s="86">
        <v>1492</v>
      </c>
      <c r="J43" s="87">
        <v>1374</v>
      </c>
      <c r="K43" s="87">
        <v>1225</v>
      </c>
      <c r="L43" s="87">
        <v>1045</v>
      </c>
      <c r="M43" s="88">
        <v>941</v>
      </c>
    </row>
    <row r="44" spans="2:13" ht="27.75" customHeight="1" x14ac:dyDescent="0.15">
      <c r="B44" s="1206"/>
      <c r="C44" s="1207"/>
      <c r="D44" s="85"/>
      <c r="E44" s="1210" t="s">
        <v>28</v>
      </c>
      <c r="F44" s="1210"/>
      <c r="G44" s="1210"/>
      <c r="H44" s="1211"/>
      <c r="I44" s="86">
        <v>335</v>
      </c>
      <c r="J44" s="87">
        <v>293</v>
      </c>
      <c r="K44" s="87">
        <v>231</v>
      </c>
      <c r="L44" s="87">
        <v>177</v>
      </c>
      <c r="M44" s="88">
        <v>131</v>
      </c>
    </row>
    <row r="45" spans="2:13" ht="27.75" customHeight="1" x14ac:dyDescent="0.15">
      <c r="B45" s="1206"/>
      <c r="C45" s="1207"/>
      <c r="D45" s="85"/>
      <c r="E45" s="1210" t="s">
        <v>29</v>
      </c>
      <c r="F45" s="1210"/>
      <c r="G45" s="1210"/>
      <c r="H45" s="1211"/>
      <c r="I45" s="86">
        <v>2430</v>
      </c>
      <c r="J45" s="87">
        <v>2342</v>
      </c>
      <c r="K45" s="87">
        <v>2198</v>
      </c>
      <c r="L45" s="87">
        <v>2022</v>
      </c>
      <c r="M45" s="88">
        <v>1950</v>
      </c>
    </row>
    <row r="46" spans="2:13" ht="27.75" customHeight="1" x14ac:dyDescent="0.15">
      <c r="B46" s="1206"/>
      <c r="C46" s="1207"/>
      <c r="D46" s="89"/>
      <c r="E46" s="1210" t="s">
        <v>30</v>
      </c>
      <c r="F46" s="1210"/>
      <c r="G46" s="1210"/>
      <c r="H46" s="1211"/>
      <c r="I46" s="86" t="s">
        <v>477</v>
      </c>
      <c r="J46" s="87" t="s">
        <v>477</v>
      </c>
      <c r="K46" s="87" t="s">
        <v>477</v>
      </c>
      <c r="L46" s="87" t="s">
        <v>477</v>
      </c>
      <c r="M46" s="88" t="s">
        <v>477</v>
      </c>
    </row>
    <row r="47" spans="2:13" ht="27.75" customHeight="1" x14ac:dyDescent="0.15">
      <c r="B47" s="1206"/>
      <c r="C47" s="1207"/>
      <c r="D47" s="90"/>
      <c r="E47" s="1220" t="s">
        <v>31</v>
      </c>
      <c r="F47" s="1221"/>
      <c r="G47" s="1221"/>
      <c r="H47" s="1222"/>
      <c r="I47" s="86" t="s">
        <v>477</v>
      </c>
      <c r="J47" s="87" t="s">
        <v>477</v>
      </c>
      <c r="K47" s="87" t="s">
        <v>477</v>
      </c>
      <c r="L47" s="87" t="s">
        <v>477</v>
      </c>
      <c r="M47" s="88" t="s">
        <v>477</v>
      </c>
    </row>
    <row r="48" spans="2:13" ht="27.75" customHeight="1" x14ac:dyDescent="0.15">
      <c r="B48" s="1206"/>
      <c r="C48" s="1207"/>
      <c r="D48" s="85"/>
      <c r="E48" s="1210" t="s">
        <v>32</v>
      </c>
      <c r="F48" s="1210"/>
      <c r="G48" s="1210"/>
      <c r="H48" s="1211"/>
      <c r="I48" s="86" t="s">
        <v>477</v>
      </c>
      <c r="J48" s="87" t="s">
        <v>477</v>
      </c>
      <c r="K48" s="87" t="s">
        <v>477</v>
      </c>
      <c r="L48" s="87" t="s">
        <v>477</v>
      </c>
      <c r="M48" s="88" t="s">
        <v>477</v>
      </c>
    </row>
    <row r="49" spans="2:13" ht="27.75" customHeight="1" x14ac:dyDescent="0.15">
      <c r="B49" s="1208"/>
      <c r="C49" s="1209"/>
      <c r="D49" s="85"/>
      <c r="E49" s="1210" t="s">
        <v>33</v>
      </c>
      <c r="F49" s="1210"/>
      <c r="G49" s="1210"/>
      <c r="H49" s="1211"/>
      <c r="I49" s="86" t="s">
        <v>477</v>
      </c>
      <c r="J49" s="87" t="s">
        <v>477</v>
      </c>
      <c r="K49" s="87" t="s">
        <v>477</v>
      </c>
      <c r="L49" s="87" t="s">
        <v>477</v>
      </c>
      <c r="M49" s="88" t="s">
        <v>477</v>
      </c>
    </row>
    <row r="50" spans="2:13" ht="27.75" customHeight="1" x14ac:dyDescent="0.15">
      <c r="B50" s="1204" t="s">
        <v>34</v>
      </c>
      <c r="C50" s="1205"/>
      <c r="D50" s="91"/>
      <c r="E50" s="1210" t="s">
        <v>35</v>
      </c>
      <c r="F50" s="1210"/>
      <c r="G50" s="1210"/>
      <c r="H50" s="1211"/>
      <c r="I50" s="86">
        <v>3133</v>
      </c>
      <c r="J50" s="87">
        <v>3309</v>
      </c>
      <c r="K50" s="87">
        <v>3477</v>
      </c>
      <c r="L50" s="87">
        <v>3354</v>
      </c>
      <c r="M50" s="88">
        <v>3551</v>
      </c>
    </row>
    <row r="51" spans="2:13" ht="27.75" customHeight="1" x14ac:dyDescent="0.15">
      <c r="B51" s="1206"/>
      <c r="C51" s="1207"/>
      <c r="D51" s="85"/>
      <c r="E51" s="1210" t="s">
        <v>36</v>
      </c>
      <c r="F51" s="1210"/>
      <c r="G51" s="1210"/>
      <c r="H51" s="1211"/>
      <c r="I51" s="86">
        <v>146</v>
      </c>
      <c r="J51" s="87">
        <v>48</v>
      </c>
      <c r="K51" s="87">
        <v>60</v>
      </c>
      <c r="L51" s="87">
        <v>90</v>
      </c>
      <c r="M51" s="88">
        <v>110</v>
      </c>
    </row>
    <row r="52" spans="2:13" ht="27.75" customHeight="1" x14ac:dyDescent="0.15">
      <c r="B52" s="1208"/>
      <c r="C52" s="1209"/>
      <c r="D52" s="85"/>
      <c r="E52" s="1210" t="s">
        <v>37</v>
      </c>
      <c r="F52" s="1210"/>
      <c r="G52" s="1210"/>
      <c r="H52" s="1211"/>
      <c r="I52" s="86">
        <v>10075</v>
      </c>
      <c r="J52" s="87">
        <v>10233</v>
      </c>
      <c r="K52" s="87">
        <v>10740</v>
      </c>
      <c r="L52" s="87">
        <v>10733</v>
      </c>
      <c r="M52" s="88">
        <v>10475</v>
      </c>
    </row>
    <row r="53" spans="2:13" ht="27.75" customHeight="1" thickBot="1" x14ac:dyDescent="0.2">
      <c r="B53" s="1212" t="s">
        <v>38</v>
      </c>
      <c r="C53" s="1213"/>
      <c r="D53" s="92"/>
      <c r="E53" s="1214" t="s">
        <v>39</v>
      </c>
      <c r="F53" s="1214"/>
      <c r="G53" s="1214"/>
      <c r="H53" s="1215"/>
      <c r="I53" s="93">
        <v>2711</v>
      </c>
      <c r="J53" s="94">
        <v>2343</v>
      </c>
      <c r="K53" s="94">
        <v>2446</v>
      </c>
      <c r="L53" s="94">
        <v>1974</v>
      </c>
      <c r="M53" s="95">
        <v>1445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topLeftCell="A13" zoomScaleNormal="90" zoomScaleSheetLayoutView="100"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551</v>
      </c>
      <c r="I42" s="354"/>
      <c r="J42" s="354"/>
      <c r="K42" s="354"/>
      <c r="L42" s="246"/>
      <c r="M42" s="246"/>
      <c r="N42" s="246"/>
      <c r="O42" s="246"/>
    </row>
    <row r="43" spans="2:17" ht="13.5" x14ac:dyDescent="0.15">
      <c r="B43" s="250"/>
      <c r="C43" s="246"/>
      <c r="D43" s="246"/>
      <c r="E43" s="246"/>
      <c r="F43" s="246"/>
      <c r="G43" s="1223" t="s">
        <v>560</v>
      </c>
      <c r="H43" s="1224"/>
      <c r="I43" s="1224"/>
      <c r="J43" s="1224"/>
      <c r="K43" s="1224"/>
      <c r="L43" s="1224"/>
      <c r="M43" s="1224"/>
      <c r="N43" s="1224"/>
      <c r="O43" s="1225"/>
    </row>
    <row r="44" spans="2:17" ht="13.5" x14ac:dyDescent="0.15">
      <c r="B44" s="250"/>
      <c r="C44" s="246"/>
      <c r="D44" s="246"/>
      <c r="E44" s="246"/>
      <c r="F44" s="246"/>
      <c r="G44" s="1226"/>
      <c r="H44" s="1227"/>
      <c r="I44" s="1227"/>
      <c r="J44" s="1227"/>
      <c r="K44" s="1227"/>
      <c r="L44" s="1227"/>
      <c r="M44" s="1227"/>
      <c r="N44" s="1227"/>
      <c r="O44" s="1228"/>
    </row>
    <row r="45" spans="2:17" ht="13.5" x14ac:dyDescent="0.15">
      <c r="B45" s="250"/>
      <c r="C45" s="246"/>
      <c r="D45" s="246"/>
      <c r="E45" s="246"/>
      <c r="F45" s="246"/>
      <c r="G45" s="1226"/>
      <c r="H45" s="1227"/>
      <c r="I45" s="1227"/>
      <c r="J45" s="1227"/>
      <c r="K45" s="1227"/>
      <c r="L45" s="1227"/>
      <c r="M45" s="1227"/>
      <c r="N45" s="1227"/>
      <c r="O45" s="1228"/>
    </row>
    <row r="46" spans="2:17" ht="13.5" x14ac:dyDescent="0.15">
      <c r="B46" s="250"/>
      <c r="C46" s="246"/>
      <c r="D46" s="246"/>
      <c r="E46" s="246"/>
      <c r="F46" s="246"/>
      <c r="G46" s="1226"/>
      <c r="H46" s="1227"/>
      <c r="I46" s="1227"/>
      <c r="J46" s="1227"/>
      <c r="K46" s="1227"/>
      <c r="L46" s="1227"/>
      <c r="M46" s="1227"/>
      <c r="N46" s="1227"/>
      <c r="O46" s="1228"/>
    </row>
    <row r="47" spans="2:17" ht="13.5" x14ac:dyDescent="0.15">
      <c r="B47" s="250"/>
      <c r="C47" s="246"/>
      <c r="D47" s="246"/>
      <c r="E47" s="246"/>
      <c r="F47" s="246"/>
      <c r="G47" s="1229"/>
      <c r="H47" s="1230"/>
      <c r="I47" s="1230"/>
      <c r="J47" s="1230"/>
      <c r="K47" s="1230"/>
      <c r="L47" s="1230"/>
      <c r="M47" s="1230"/>
      <c r="N47" s="1230"/>
      <c r="O47" s="1231"/>
    </row>
    <row r="48" spans="2:17" ht="13.5" x14ac:dyDescent="0.15">
      <c r="B48" s="250"/>
      <c r="C48" s="246"/>
      <c r="D48" s="246"/>
      <c r="E48" s="246"/>
      <c r="F48" s="246"/>
      <c r="G48" s="246"/>
      <c r="H48" s="355"/>
      <c r="I48" s="355"/>
      <c r="J48" s="355"/>
    </row>
    <row r="49" spans="1:17" ht="13.5" x14ac:dyDescent="0.15">
      <c r="B49" s="250"/>
      <c r="C49" s="246"/>
      <c r="D49" s="246"/>
      <c r="E49" s="246"/>
      <c r="F49" s="246"/>
      <c r="G49" s="245" t="s">
        <v>552</v>
      </c>
    </row>
    <row r="50" spans="1:17" ht="13.5" x14ac:dyDescent="0.15">
      <c r="B50" s="250"/>
      <c r="C50" s="246"/>
      <c r="D50" s="246"/>
      <c r="E50" s="246"/>
      <c r="F50" s="246"/>
      <c r="G50" s="1232"/>
      <c r="H50" s="1233"/>
      <c r="I50" s="1233"/>
      <c r="J50" s="1234"/>
      <c r="K50" s="356" t="s">
        <v>517</v>
      </c>
      <c r="L50" s="356" t="s">
        <v>518</v>
      </c>
      <c r="M50" s="356" t="s">
        <v>519</v>
      </c>
      <c r="N50" s="356" t="s">
        <v>520</v>
      </c>
      <c r="O50" s="356" t="s">
        <v>521</v>
      </c>
    </row>
    <row r="51" spans="1:17" ht="13.5" x14ac:dyDescent="0.15">
      <c r="B51" s="250"/>
      <c r="C51" s="246"/>
      <c r="D51" s="246"/>
      <c r="E51" s="246"/>
      <c r="F51" s="246"/>
      <c r="G51" s="1235" t="s">
        <v>553</v>
      </c>
      <c r="H51" s="1236"/>
      <c r="I51" s="1241" t="s">
        <v>554</v>
      </c>
      <c r="J51" s="1241"/>
      <c r="K51" s="1243"/>
      <c r="L51" s="1243"/>
      <c r="M51" s="1243"/>
      <c r="N51" s="1244">
        <v>34.9</v>
      </c>
      <c r="O51" s="1243"/>
    </row>
    <row r="52" spans="1:17" ht="13.5" x14ac:dyDescent="0.15">
      <c r="B52" s="250"/>
      <c r="C52" s="246"/>
      <c r="D52" s="246"/>
      <c r="E52" s="246"/>
      <c r="F52" s="246"/>
      <c r="G52" s="1237"/>
      <c r="H52" s="1238"/>
      <c r="I52" s="1242"/>
      <c r="J52" s="1242"/>
      <c r="K52" s="1244"/>
      <c r="L52" s="1244"/>
      <c r="M52" s="1244"/>
      <c r="N52" s="1244"/>
      <c r="O52" s="1244"/>
    </row>
    <row r="53" spans="1:17" ht="13.5" x14ac:dyDescent="0.15">
      <c r="A53" s="357"/>
      <c r="B53" s="250"/>
      <c r="C53" s="246"/>
      <c r="D53" s="246"/>
      <c r="E53" s="246"/>
      <c r="F53" s="246"/>
      <c r="G53" s="1237"/>
      <c r="H53" s="1238"/>
      <c r="I53" s="1245" t="s">
        <v>559</v>
      </c>
      <c r="J53" s="1245"/>
      <c r="K53" s="1254"/>
      <c r="L53" s="1254"/>
      <c r="M53" s="1254"/>
      <c r="N53" s="1252">
        <v>58.1</v>
      </c>
      <c r="O53" s="1254"/>
    </row>
    <row r="54" spans="1:17" ht="13.5" x14ac:dyDescent="0.15">
      <c r="A54" s="357"/>
      <c r="B54" s="250"/>
      <c r="C54" s="246"/>
      <c r="D54" s="246"/>
      <c r="E54" s="246"/>
      <c r="F54" s="246"/>
      <c r="G54" s="1239"/>
      <c r="H54" s="1240"/>
      <c r="I54" s="1245"/>
      <c r="J54" s="1245"/>
      <c r="K54" s="1253"/>
      <c r="L54" s="1253"/>
      <c r="M54" s="1253"/>
      <c r="N54" s="1253"/>
      <c r="O54" s="1253"/>
    </row>
    <row r="55" spans="1:17" ht="13.5" x14ac:dyDescent="0.15">
      <c r="A55" s="357"/>
      <c r="B55" s="250"/>
      <c r="C55" s="246"/>
      <c r="D55" s="246"/>
      <c r="E55" s="246"/>
      <c r="F55" s="246"/>
      <c r="G55" s="1246" t="s">
        <v>555</v>
      </c>
      <c r="H55" s="1247"/>
      <c r="I55" s="1245" t="s">
        <v>554</v>
      </c>
      <c r="J55" s="1245"/>
      <c r="K55" s="1243"/>
      <c r="L55" s="1243"/>
      <c r="M55" s="1243"/>
      <c r="N55" s="1244">
        <v>20.2</v>
      </c>
      <c r="O55" s="1243"/>
    </row>
    <row r="56" spans="1:17" ht="13.5" x14ac:dyDescent="0.15">
      <c r="A56" s="357"/>
      <c r="B56" s="250"/>
      <c r="C56" s="246"/>
      <c r="D56" s="246"/>
      <c r="E56" s="246"/>
      <c r="F56" s="246"/>
      <c r="G56" s="1248"/>
      <c r="H56" s="1249"/>
      <c r="I56" s="1245"/>
      <c r="J56" s="1245"/>
      <c r="K56" s="1244"/>
      <c r="L56" s="1244"/>
      <c r="M56" s="1244"/>
      <c r="N56" s="1244"/>
      <c r="O56" s="1244"/>
    </row>
    <row r="57" spans="1:17" s="357" customFormat="1" ht="13.5" x14ac:dyDescent="0.15">
      <c r="B57" s="358"/>
      <c r="C57" s="354"/>
      <c r="D57" s="354"/>
      <c r="E57" s="354"/>
      <c r="F57" s="354"/>
      <c r="G57" s="1248"/>
      <c r="H57" s="1249"/>
      <c r="I57" s="1255" t="s">
        <v>559</v>
      </c>
      <c r="J57" s="1255"/>
      <c r="K57" s="1254"/>
      <c r="L57" s="1254"/>
      <c r="M57" s="1254"/>
      <c r="N57" s="1252">
        <v>54.5</v>
      </c>
      <c r="O57" s="1254"/>
      <c r="P57" s="359"/>
      <c r="Q57" s="358"/>
    </row>
    <row r="58" spans="1:17" s="357" customFormat="1" ht="13.5" x14ac:dyDescent="0.15">
      <c r="A58" s="245"/>
      <c r="B58" s="358"/>
      <c r="C58" s="354"/>
      <c r="D58" s="354"/>
      <c r="E58" s="354"/>
      <c r="F58" s="354"/>
      <c r="G58" s="1250"/>
      <c r="H58" s="1251"/>
      <c r="I58" s="1255"/>
      <c r="J58" s="1255"/>
      <c r="K58" s="1253"/>
      <c r="L58" s="1253"/>
      <c r="M58" s="1253"/>
      <c r="N58" s="1253"/>
      <c r="O58" s="1253"/>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551</v>
      </c>
      <c r="I64" s="354"/>
      <c r="J64" s="354"/>
      <c r="K64" s="354"/>
      <c r="L64" s="246"/>
      <c r="M64" s="246"/>
      <c r="N64" s="246"/>
      <c r="O64" s="246"/>
    </row>
    <row r="65" spans="2:30" ht="13.5" x14ac:dyDescent="0.15">
      <c r="B65" s="250"/>
      <c r="C65" s="246"/>
      <c r="D65" s="246"/>
      <c r="E65" s="246"/>
      <c r="F65" s="246"/>
      <c r="G65" s="1223" t="s">
        <v>561</v>
      </c>
      <c r="H65" s="1224"/>
      <c r="I65" s="1224"/>
      <c r="J65" s="1224"/>
      <c r="K65" s="1224"/>
      <c r="L65" s="1224"/>
      <c r="M65" s="1224"/>
      <c r="N65" s="1224"/>
      <c r="O65" s="1225"/>
    </row>
    <row r="66" spans="2:30" ht="13.5" x14ac:dyDescent="0.15">
      <c r="B66" s="250"/>
      <c r="C66" s="246"/>
      <c r="D66" s="246"/>
      <c r="E66" s="246"/>
      <c r="F66" s="246"/>
      <c r="G66" s="1226"/>
      <c r="H66" s="1227"/>
      <c r="I66" s="1227"/>
      <c r="J66" s="1227"/>
      <c r="K66" s="1227"/>
      <c r="L66" s="1227"/>
      <c r="M66" s="1227"/>
      <c r="N66" s="1227"/>
      <c r="O66" s="1228"/>
    </row>
    <row r="67" spans="2:30" ht="13.5" x14ac:dyDescent="0.15">
      <c r="B67" s="250"/>
      <c r="C67" s="246"/>
      <c r="D67" s="246"/>
      <c r="E67" s="246"/>
      <c r="F67" s="246"/>
      <c r="G67" s="1226"/>
      <c r="H67" s="1227"/>
      <c r="I67" s="1227"/>
      <c r="J67" s="1227"/>
      <c r="K67" s="1227"/>
      <c r="L67" s="1227"/>
      <c r="M67" s="1227"/>
      <c r="N67" s="1227"/>
      <c r="O67" s="1228"/>
    </row>
    <row r="68" spans="2:30" ht="13.5" x14ac:dyDescent="0.15">
      <c r="B68" s="250"/>
      <c r="C68" s="246"/>
      <c r="D68" s="246"/>
      <c r="E68" s="246"/>
      <c r="F68" s="246"/>
      <c r="G68" s="1226"/>
      <c r="H68" s="1227"/>
      <c r="I68" s="1227"/>
      <c r="J68" s="1227"/>
      <c r="K68" s="1227"/>
      <c r="L68" s="1227"/>
      <c r="M68" s="1227"/>
      <c r="N68" s="1227"/>
      <c r="O68" s="1228"/>
    </row>
    <row r="69" spans="2:30" ht="13.5" x14ac:dyDescent="0.15">
      <c r="B69" s="250"/>
      <c r="C69" s="246"/>
      <c r="D69" s="246"/>
      <c r="E69" s="246"/>
      <c r="F69" s="246"/>
      <c r="G69" s="1229"/>
      <c r="H69" s="1230"/>
      <c r="I69" s="1230"/>
      <c r="J69" s="1230"/>
      <c r="K69" s="1230"/>
      <c r="L69" s="1230"/>
      <c r="M69" s="1230"/>
      <c r="N69" s="1230"/>
      <c r="O69" s="123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557</v>
      </c>
      <c r="I71" s="370"/>
      <c r="J71" s="366"/>
      <c r="K71" s="366"/>
      <c r="L71" s="367"/>
      <c r="M71" s="366"/>
      <c r="N71" s="367"/>
      <c r="O71" s="368"/>
    </row>
    <row r="72" spans="2:30" ht="13.5" x14ac:dyDescent="0.15">
      <c r="B72" s="250"/>
      <c r="C72" s="246"/>
      <c r="D72" s="246"/>
      <c r="E72" s="246"/>
      <c r="F72" s="246"/>
      <c r="G72" s="1232"/>
      <c r="H72" s="1233"/>
      <c r="I72" s="1233"/>
      <c r="J72" s="1234"/>
      <c r="K72" s="356" t="s">
        <v>517</v>
      </c>
      <c r="L72" s="356" t="s">
        <v>518</v>
      </c>
      <c r="M72" s="356" t="s">
        <v>519</v>
      </c>
      <c r="N72" s="356" t="s">
        <v>520</v>
      </c>
      <c r="O72" s="356" t="s">
        <v>521</v>
      </c>
    </row>
    <row r="73" spans="2:30" ht="13.5" x14ac:dyDescent="0.15">
      <c r="B73" s="250"/>
      <c r="C73" s="246"/>
      <c r="D73" s="246"/>
      <c r="E73" s="246"/>
      <c r="F73" s="246"/>
      <c r="G73" s="1235" t="s">
        <v>553</v>
      </c>
      <c r="H73" s="1236"/>
      <c r="I73" s="1241" t="s">
        <v>554</v>
      </c>
      <c r="J73" s="1241"/>
      <c r="K73" s="1256">
        <v>47.5</v>
      </c>
      <c r="L73" s="1256">
        <v>41</v>
      </c>
      <c r="M73" s="1244">
        <v>43.6</v>
      </c>
      <c r="N73" s="1244">
        <v>34.9</v>
      </c>
      <c r="O73" s="1244">
        <v>26</v>
      </c>
      <c r="S73" s="245">
        <v>9.9</v>
      </c>
    </row>
    <row r="74" spans="2:30" ht="13.5" x14ac:dyDescent="0.15">
      <c r="B74" s="250"/>
      <c r="C74" s="246"/>
      <c r="D74" s="246"/>
      <c r="E74" s="246"/>
      <c r="F74" s="246"/>
      <c r="G74" s="1237"/>
      <c r="H74" s="1238"/>
      <c r="I74" s="1242"/>
      <c r="J74" s="1242"/>
      <c r="K74" s="1256"/>
      <c r="L74" s="1256"/>
      <c r="M74" s="1244"/>
      <c r="N74" s="1244"/>
      <c r="O74" s="1244"/>
    </row>
    <row r="75" spans="2:30" ht="13.5" x14ac:dyDescent="0.15">
      <c r="B75" s="250"/>
      <c r="C75" s="246"/>
      <c r="D75" s="246"/>
      <c r="E75" s="246"/>
      <c r="F75" s="246"/>
      <c r="G75" s="1237"/>
      <c r="H75" s="1238"/>
      <c r="I75" s="1245" t="s">
        <v>558</v>
      </c>
      <c r="J75" s="1245"/>
      <c r="K75" s="1252">
        <v>9.1999999999999993</v>
      </c>
      <c r="L75" s="1252">
        <v>8.4</v>
      </c>
      <c r="M75" s="1252">
        <v>7.9</v>
      </c>
      <c r="N75" s="1252">
        <v>7.4</v>
      </c>
      <c r="O75" s="1252">
        <v>6.9</v>
      </c>
      <c r="U75" s="245">
        <v>81.2</v>
      </c>
      <c r="W75" s="245">
        <v>87.2</v>
      </c>
      <c r="Y75" s="245">
        <v>99.8</v>
      </c>
      <c r="AA75" s="245">
        <v>109.5</v>
      </c>
      <c r="AC75" s="245">
        <v>115.2</v>
      </c>
    </row>
    <row r="76" spans="2:30" ht="13.5" x14ac:dyDescent="0.15">
      <c r="B76" s="250"/>
      <c r="C76" s="246"/>
      <c r="D76" s="246"/>
      <c r="E76" s="246"/>
      <c r="F76" s="246"/>
      <c r="G76" s="1239"/>
      <c r="H76" s="1240"/>
      <c r="I76" s="1245"/>
      <c r="J76" s="1245"/>
      <c r="K76" s="1253"/>
      <c r="L76" s="1253"/>
      <c r="M76" s="1253"/>
      <c r="N76" s="1253"/>
      <c r="O76" s="1253"/>
    </row>
    <row r="77" spans="2:30" ht="13.5" x14ac:dyDescent="0.15">
      <c r="B77" s="250"/>
      <c r="C77" s="246"/>
      <c r="D77" s="246"/>
      <c r="E77" s="246"/>
      <c r="F77" s="246"/>
      <c r="G77" s="1246" t="s">
        <v>555</v>
      </c>
      <c r="H77" s="1247"/>
      <c r="I77" s="1245" t="s">
        <v>554</v>
      </c>
      <c r="J77" s="1245"/>
      <c r="K77" s="1256">
        <v>30.7</v>
      </c>
      <c r="L77" s="1256">
        <v>22.3</v>
      </c>
      <c r="M77" s="1244">
        <v>20.3</v>
      </c>
      <c r="N77" s="1244">
        <v>20.2</v>
      </c>
      <c r="O77" s="1244">
        <v>15.5</v>
      </c>
      <c r="R77" s="245">
        <v>12.3</v>
      </c>
      <c r="T77" s="245">
        <v>11.1</v>
      </c>
    </row>
    <row r="78" spans="2:30" ht="13.5" x14ac:dyDescent="0.15">
      <c r="B78" s="250"/>
      <c r="C78" s="246"/>
      <c r="D78" s="246"/>
      <c r="E78" s="246"/>
      <c r="F78" s="246"/>
      <c r="G78" s="1248"/>
      <c r="H78" s="1249"/>
      <c r="I78" s="1245"/>
      <c r="J78" s="1245"/>
      <c r="K78" s="1256"/>
      <c r="L78" s="1256"/>
      <c r="M78" s="1244"/>
      <c r="N78" s="1244"/>
      <c r="O78" s="1244"/>
    </row>
    <row r="79" spans="2:30" ht="13.5" x14ac:dyDescent="0.15">
      <c r="B79" s="250"/>
      <c r="C79" s="246"/>
      <c r="D79" s="246"/>
      <c r="E79" s="246"/>
      <c r="F79" s="246"/>
      <c r="G79" s="1248"/>
      <c r="H79" s="1249"/>
      <c r="I79" s="1257" t="s">
        <v>558</v>
      </c>
      <c r="J79" s="1255"/>
      <c r="K79" s="1258">
        <v>9.1999999999999993</v>
      </c>
      <c r="L79" s="1258">
        <v>8.5</v>
      </c>
      <c r="M79" s="1258">
        <v>7.7</v>
      </c>
      <c r="N79" s="1258">
        <v>7.1</v>
      </c>
      <c r="O79" s="1258">
        <v>6.6</v>
      </c>
      <c r="V79" s="245">
        <v>53.5</v>
      </c>
      <c r="X79" s="245">
        <v>48.2</v>
      </c>
      <c r="Z79" s="245">
        <v>34.200000000000003</v>
      </c>
      <c r="AB79" s="245">
        <v>30.3</v>
      </c>
      <c r="AD79" s="245">
        <v>28.9</v>
      </c>
    </row>
    <row r="80" spans="2:30" ht="13.5" x14ac:dyDescent="0.15">
      <c r="B80" s="250"/>
      <c r="C80" s="246"/>
      <c r="D80" s="246"/>
      <c r="E80" s="246"/>
      <c r="F80" s="246"/>
      <c r="G80" s="1250"/>
      <c r="H80" s="1251"/>
      <c r="I80" s="1255"/>
      <c r="J80" s="1255"/>
      <c r="K80" s="1258"/>
      <c r="L80" s="1258"/>
      <c r="M80" s="1258"/>
      <c r="N80" s="1258"/>
      <c r="O80" s="1258"/>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60" zoomScaleNormal="60" zoomScaleSheetLayoutView="70" workbookViewId="0">
      <selection activeCell="J41" sqref="J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55" workbookViewId="0">
      <selection activeCell="J41" sqref="J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92717</v>
      </c>
      <c r="E3" s="118"/>
      <c r="F3" s="119">
        <v>46819</v>
      </c>
      <c r="G3" s="120"/>
      <c r="H3" s="121"/>
    </row>
    <row r="4" spans="1:8" x14ac:dyDescent="0.15">
      <c r="A4" s="122"/>
      <c r="B4" s="123"/>
      <c r="C4" s="124"/>
      <c r="D4" s="125">
        <v>50750</v>
      </c>
      <c r="E4" s="126"/>
      <c r="F4" s="127">
        <v>24121</v>
      </c>
      <c r="G4" s="128"/>
      <c r="H4" s="129"/>
    </row>
    <row r="5" spans="1:8" x14ac:dyDescent="0.15">
      <c r="A5" s="110" t="s">
        <v>511</v>
      </c>
      <c r="B5" s="115"/>
      <c r="C5" s="116"/>
      <c r="D5" s="117">
        <v>72156</v>
      </c>
      <c r="E5" s="118"/>
      <c r="F5" s="119">
        <v>53270</v>
      </c>
      <c r="G5" s="120"/>
      <c r="H5" s="121"/>
    </row>
    <row r="6" spans="1:8" x14ac:dyDescent="0.15">
      <c r="A6" s="122"/>
      <c r="B6" s="123"/>
      <c r="C6" s="124"/>
      <c r="D6" s="125">
        <v>33226</v>
      </c>
      <c r="E6" s="126"/>
      <c r="F6" s="127">
        <v>24316</v>
      </c>
      <c r="G6" s="128"/>
      <c r="H6" s="129"/>
    </row>
    <row r="7" spans="1:8" x14ac:dyDescent="0.15">
      <c r="A7" s="110" t="s">
        <v>512</v>
      </c>
      <c r="B7" s="115"/>
      <c r="C7" s="116"/>
      <c r="D7" s="117">
        <v>66510</v>
      </c>
      <c r="E7" s="118"/>
      <c r="F7" s="119">
        <v>53292</v>
      </c>
      <c r="G7" s="120"/>
      <c r="H7" s="121"/>
    </row>
    <row r="8" spans="1:8" x14ac:dyDescent="0.15">
      <c r="A8" s="122"/>
      <c r="B8" s="123"/>
      <c r="C8" s="124"/>
      <c r="D8" s="125">
        <v>36490</v>
      </c>
      <c r="E8" s="126"/>
      <c r="F8" s="127">
        <v>28900</v>
      </c>
      <c r="G8" s="128"/>
      <c r="H8" s="129"/>
    </row>
    <row r="9" spans="1:8" x14ac:dyDescent="0.15">
      <c r="A9" s="110" t="s">
        <v>513</v>
      </c>
      <c r="B9" s="115"/>
      <c r="C9" s="116"/>
      <c r="D9" s="117">
        <v>69272</v>
      </c>
      <c r="E9" s="118"/>
      <c r="F9" s="119">
        <v>56894</v>
      </c>
      <c r="G9" s="120"/>
      <c r="H9" s="121"/>
    </row>
    <row r="10" spans="1:8" x14ac:dyDescent="0.15">
      <c r="A10" s="122"/>
      <c r="B10" s="123"/>
      <c r="C10" s="124"/>
      <c r="D10" s="125">
        <v>22006</v>
      </c>
      <c r="E10" s="126"/>
      <c r="F10" s="127">
        <v>32548</v>
      </c>
      <c r="G10" s="128"/>
      <c r="H10" s="129"/>
    </row>
    <row r="11" spans="1:8" x14ac:dyDescent="0.15">
      <c r="A11" s="110" t="s">
        <v>514</v>
      </c>
      <c r="B11" s="115"/>
      <c r="C11" s="116"/>
      <c r="D11" s="117">
        <v>36526</v>
      </c>
      <c r="E11" s="118"/>
      <c r="F11" s="119">
        <v>57122</v>
      </c>
      <c r="G11" s="120"/>
      <c r="H11" s="121"/>
    </row>
    <row r="12" spans="1:8" x14ac:dyDescent="0.15">
      <c r="A12" s="122"/>
      <c r="B12" s="123"/>
      <c r="C12" s="130"/>
      <c r="D12" s="125">
        <v>19393</v>
      </c>
      <c r="E12" s="126"/>
      <c r="F12" s="127">
        <v>36191</v>
      </c>
      <c r="G12" s="128"/>
      <c r="H12" s="129"/>
    </row>
    <row r="13" spans="1:8" x14ac:dyDescent="0.15">
      <c r="A13" s="110"/>
      <c r="B13" s="115"/>
      <c r="C13" s="131"/>
      <c r="D13" s="132">
        <v>67436</v>
      </c>
      <c r="E13" s="133"/>
      <c r="F13" s="134">
        <v>53479</v>
      </c>
      <c r="G13" s="135"/>
      <c r="H13" s="121"/>
    </row>
    <row r="14" spans="1:8" x14ac:dyDescent="0.15">
      <c r="A14" s="122"/>
      <c r="B14" s="123"/>
      <c r="C14" s="124"/>
      <c r="D14" s="125">
        <v>32373</v>
      </c>
      <c r="E14" s="126"/>
      <c r="F14" s="127">
        <v>29215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5.66</v>
      </c>
      <c r="C19" s="136">
        <f>ROUND(VALUE(SUBSTITUTE(実質収支比率等に係る経年分析!G$48,"▲","-")),2)</f>
        <v>6.92</v>
      </c>
      <c r="D19" s="136">
        <f>ROUND(VALUE(SUBSTITUTE(実質収支比率等に係る経年分析!H$48,"▲","-")),2)</f>
        <v>5.88</v>
      </c>
      <c r="E19" s="136">
        <f>ROUND(VALUE(SUBSTITUTE(実質収支比率等に係る経年分析!I$48,"▲","-")),2)</f>
        <v>6.49</v>
      </c>
      <c r="F19" s="136">
        <f>ROUND(VALUE(SUBSTITUTE(実質収支比率等に係る経年分析!J$48,"▲","-")),2)</f>
        <v>6.23</v>
      </c>
    </row>
    <row r="20" spans="1:11" x14ac:dyDescent="0.15">
      <c r="A20" s="136" t="s">
        <v>44</v>
      </c>
      <c r="B20" s="136">
        <f>ROUND(VALUE(SUBSTITUTE(実質収支比率等に係る経年分析!F$47,"▲","-")),2)</f>
        <v>31.83</v>
      </c>
      <c r="C20" s="136">
        <f>ROUND(VALUE(SUBSTITUTE(実質収支比率等に係る経年分析!G$47,"▲","-")),2)</f>
        <v>34.590000000000003</v>
      </c>
      <c r="D20" s="136">
        <f>ROUND(VALUE(SUBSTITUTE(実質収支比率等に係る経年分析!H$47,"▲","-")),2)</f>
        <v>38.380000000000003</v>
      </c>
      <c r="E20" s="136">
        <f>ROUND(VALUE(SUBSTITUTE(実質収支比率等に係る経年分析!I$47,"▲","-")),2)</f>
        <v>34.65</v>
      </c>
      <c r="F20" s="136">
        <f>ROUND(VALUE(SUBSTITUTE(実質収支比率等に係る経年分析!J$47,"▲","-")),2)</f>
        <v>36.11</v>
      </c>
    </row>
    <row r="21" spans="1:11" x14ac:dyDescent="0.15">
      <c r="A21" s="136" t="s">
        <v>45</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4.25</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-2.44</v>
      </c>
      <c r="F21" s="136">
        <f>IF(ISNUMBER(VALUE(SUBSTITUTE(実質収支比率等に係る経年分析!J$49,"▲","-"))),ROUND(VALUE(SUBSTITUTE(実質収支比率等に係る経年分析!J$49,"▲","-")),2),NA())</f>
        <v>0.8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東陽食肉センター特別会計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778</v>
      </c>
      <c r="E42" s="138"/>
      <c r="F42" s="138"/>
      <c r="G42" s="138">
        <f>'実質公債費比率（分子）の構造'!L$52</f>
        <v>803</v>
      </c>
      <c r="H42" s="138"/>
      <c r="I42" s="138"/>
      <c r="J42" s="138">
        <f>'実質公債費比率（分子）の構造'!M$52</f>
        <v>833</v>
      </c>
      <c r="K42" s="138"/>
      <c r="L42" s="138"/>
      <c r="M42" s="138">
        <f>'実質公債費比率（分子）の構造'!N$52</f>
        <v>864</v>
      </c>
      <c r="N42" s="138"/>
      <c r="O42" s="138"/>
      <c r="P42" s="138">
        <f>'実質公債費比率（分子）の構造'!O$52</f>
        <v>913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87</v>
      </c>
      <c r="C45" s="138"/>
      <c r="D45" s="138"/>
      <c r="E45" s="138">
        <f>'実質公債費比率（分子）の構造'!L$49</f>
        <v>53</v>
      </c>
      <c r="F45" s="138"/>
      <c r="G45" s="138"/>
      <c r="H45" s="138">
        <f>'実質公債費比率（分子）の構造'!M$49</f>
        <v>59</v>
      </c>
      <c r="I45" s="138"/>
      <c r="J45" s="138"/>
      <c r="K45" s="138">
        <f>'実質公債費比率（分子）の構造'!N$49</f>
        <v>56</v>
      </c>
      <c r="L45" s="138"/>
      <c r="M45" s="138"/>
      <c r="N45" s="138">
        <f>'実質公債費比率（分子）の構造'!O$49</f>
        <v>59</v>
      </c>
      <c r="O45" s="138"/>
      <c r="P45" s="138"/>
    </row>
    <row r="46" spans="1:16" x14ac:dyDescent="0.15">
      <c r="A46" s="138" t="s">
        <v>56</v>
      </c>
      <c r="B46" s="138">
        <f>'実質公債費比率（分子）の構造'!K$48</f>
        <v>176</v>
      </c>
      <c r="C46" s="138"/>
      <c r="D46" s="138"/>
      <c r="E46" s="138">
        <f>'実質公債費比率（分子）の構造'!L$48</f>
        <v>179</v>
      </c>
      <c r="F46" s="138"/>
      <c r="G46" s="138"/>
      <c r="H46" s="138">
        <f>'実質公債費比率（分子）の構造'!M$48</f>
        <v>163</v>
      </c>
      <c r="I46" s="138"/>
      <c r="J46" s="138"/>
      <c r="K46" s="138">
        <f>'実質公債費比率（分子）の構造'!N$48</f>
        <v>166</v>
      </c>
      <c r="L46" s="138"/>
      <c r="M46" s="138"/>
      <c r="N46" s="138">
        <f>'実質公債費比率（分子）の構造'!O$48</f>
        <v>164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1018</v>
      </c>
      <c r="C49" s="138"/>
      <c r="D49" s="138"/>
      <c r="E49" s="138">
        <f>'実質公債費比率（分子）の構造'!L$45</f>
        <v>1029</v>
      </c>
      <c r="F49" s="138"/>
      <c r="G49" s="138"/>
      <c r="H49" s="138">
        <f>'実質公債費比率（分子）の構造'!M$45</f>
        <v>1013</v>
      </c>
      <c r="I49" s="138"/>
      <c r="J49" s="138"/>
      <c r="K49" s="138">
        <f>'実質公債費比率（分子）の構造'!N$45</f>
        <v>1054</v>
      </c>
      <c r="L49" s="138"/>
      <c r="M49" s="138"/>
      <c r="N49" s="138">
        <f>'実質公債費比率（分子）の構造'!O$45</f>
        <v>1050</v>
      </c>
      <c r="O49" s="138"/>
      <c r="P49" s="138"/>
    </row>
    <row r="50" spans="1:16" x14ac:dyDescent="0.15">
      <c r="A50" s="138" t="s">
        <v>60</v>
      </c>
      <c r="B50" s="138" t="e">
        <f>NA()</f>
        <v>#N/A</v>
      </c>
      <c r="C50" s="138">
        <f>IF(ISNUMBER('実質公債費比率（分子）の構造'!K$53),'実質公債費比率（分子）の構造'!K$53,NA())</f>
        <v>503</v>
      </c>
      <c r="D50" s="138" t="e">
        <f>NA()</f>
        <v>#N/A</v>
      </c>
      <c r="E50" s="138" t="e">
        <f>NA()</f>
        <v>#N/A</v>
      </c>
      <c r="F50" s="138">
        <f>IF(ISNUMBER('実質公債費比率（分子）の構造'!L$53),'実質公債費比率（分子）の構造'!L$53,NA())</f>
        <v>458</v>
      </c>
      <c r="G50" s="138" t="e">
        <f>NA()</f>
        <v>#N/A</v>
      </c>
      <c r="H50" s="138" t="e">
        <f>NA()</f>
        <v>#N/A</v>
      </c>
      <c r="I50" s="138">
        <f>IF(ISNUMBER('実質公債費比率（分子）の構造'!M$53),'実質公債費比率（分子）の構造'!M$53,NA())</f>
        <v>402</v>
      </c>
      <c r="J50" s="138" t="e">
        <f>NA()</f>
        <v>#N/A</v>
      </c>
      <c r="K50" s="138" t="e">
        <f>NA()</f>
        <v>#N/A</v>
      </c>
      <c r="L50" s="138">
        <f>IF(ISNUMBER('実質公債費比率（分子）の構造'!N$53),'実質公債費比率（分子）の構造'!N$53,NA())</f>
        <v>412</v>
      </c>
      <c r="M50" s="138" t="e">
        <f>NA()</f>
        <v>#N/A</v>
      </c>
      <c r="N50" s="138" t="e">
        <f>NA()</f>
        <v>#N/A</v>
      </c>
      <c r="O50" s="138">
        <f>IF(ISNUMBER('実質公債費比率（分子）の構造'!O$53),'実質公債費比率（分子）の構造'!O$53,NA())</f>
        <v>360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10075</v>
      </c>
      <c r="E56" s="137"/>
      <c r="F56" s="137"/>
      <c r="G56" s="137">
        <f>'将来負担比率（分子）の構造'!J$52</f>
        <v>10233</v>
      </c>
      <c r="H56" s="137"/>
      <c r="I56" s="137"/>
      <c r="J56" s="137">
        <f>'将来負担比率（分子）の構造'!K$52</f>
        <v>10740</v>
      </c>
      <c r="K56" s="137"/>
      <c r="L56" s="137"/>
      <c r="M56" s="137">
        <f>'将来負担比率（分子）の構造'!L$52</f>
        <v>10733</v>
      </c>
      <c r="N56" s="137"/>
      <c r="O56" s="137"/>
      <c r="P56" s="137">
        <f>'将来負担比率（分子）の構造'!M$52</f>
        <v>10475</v>
      </c>
    </row>
    <row r="57" spans="1:16" x14ac:dyDescent="0.15">
      <c r="A57" s="137" t="s">
        <v>36</v>
      </c>
      <c r="B57" s="137"/>
      <c r="C57" s="137"/>
      <c r="D57" s="137">
        <f>'将来負担比率（分子）の構造'!I$51</f>
        <v>146</v>
      </c>
      <c r="E57" s="137"/>
      <c r="F57" s="137"/>
      <c r="G57" s="137">
        <f>'将来負担比率（分子）の構造'!J$51</f>
        <v>48</v>
      </c>
      <c r="H57" s="137"/>
      <c r="I57" s="137"/>
      <c r="J57" s="137">
        <f>'将来負担比率（分子）の構造'!K$51</f>
        <v>60</v>
      </c>
      <c r="K57" s="137"/>
      <c r="L57" s="137"/>
      <c r="M57" s="137">
        <f>'将来負担比率（分子）の構造'!L$51</f>
        <v>90</v>
      </c>
      <c r="N57" s="137"/>
      <c r="O57" s="137"/>
      <c r="P57" s="137">
        <f>'将来負担比率（分子）の構造'!M$51</f>
        <v>110</v>
      </c>
    </row>
    <row r="58" spans="1:16" x14ac:dyDescent="0.15">
      <c r="A58" s="137" t="s">
        <v>35</v>
      </c>
      <c r="B58" s="137"/>
      <c r="C58" s="137"/>
      <c r="D58" s="137">
        <f>'将来負担比率（分子）の構造'!I$50</f>
        <v>3133</v>
      </c>
      <c r="E58" s="137"/>
      <c r="F58" s="137"/>
      <c r="G58" s="137">
        <f>'将来負担比率（分子）の構造'!J$50</f>
        <v>3309</v>
      </c>
      <c r="H58" s="137"/>
      <c r="I58" s="137"/>
      <c r="J58" s="137">
        <f>'将来負担比率（分子）の構造'!K$50</f>
        <v>3477</v>
      </c>
      <c r="K58" s="137"/>
      <c r="L58" s="137"/>
      <c r="M58" s="137">
        <f>'将来負担比率（分子）の構造'!L$50</f>
        <v>3354</v>
      </c>
      <c r="N58" s="137"/>
      <c r="O58" s="137"/>
      <c r="P58" s="137">
        <f>'将来負担比率（分子）の構造'!M$50</f>
        <v>3551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2430</v>
      </c>
      <c r="C62" s="137"/>
      <c r="D62" s="137"/>
      <c r="E62" s="137">
        <f>'将来負担比率（分子）の構造'!J$45</f>
        <v>2342</v>
      </c>
      <c r="F62" s="137"/>
      <c r="G62" s="137"/>
      <c r="H62" s="137">
        <f>'将来負担比率（分子）の構造'!K$45</f>
        <v>2198</v>
      </c>
      <c r="I62" s="137"/>
      <c r="J62" s="137"/>
      <c r="K62" s="137">
        <f>'将来負担比率（分子）の構造'!L$45</f>
        <v>2022</v>
      </c>
      <c r="L62" s="137"/>
      <c r="M62" s="137"/>
      <c r="N62" s="137">
        <f>'将来負担比率（分子）の構造'!M$45</f>
        <v>1950</v>
      </c>
      <c r="O62" s="137"/>
      <c r="P62" s="137"/>
    </row>
    <row r="63" spans="1:16" x14ac:dyDescent="0.15">
      <c r="A63" s="137" t="s">
        <v>28</v>
      </c>
      <c r="B63" s="137">
        <f>'将来負担比率（分子）の構造'!I$44</f>
        <v>335</v>
      </c>
      <c r="C63" s="137"/>
      <c r="D63" s="137"/>
      <c r="E63" s="137">
        <f>'将来負担比率（分子）の構造'!J$44</f>
        <v>293</v>
      </c>
      <c r="F63" s="137"/>
      <c r="G63" s="137"/>
      <c r="H63" s="137">
        <f>'将来負担比率（分子）の構造'!K$44</f>
        <v>231</v>
      </c>
      <c r="I63" s="137"/>
      <c r="J63" s="137"/>
      <c r="K63" s="137">
        <f>'将来負担比率（分子）の構造'!L$44</f>
        <v>177</v>
      </c>
      <c r="L63" s="137"/>
      <c r="M63" s="137"/>
      <c r="N63" s="137">
        <f>'将来負担比率（分子）の構造'!M$44</f>
        <v>131</v>
      </c>
      <c r="O63" s="137"/>
      <c r="P63" s="137"/>
    </row>
    <row r="64" spans="1:16" x14ac:dyDescent="0.15">
      <c r="A64" s="137" t="s">
        <v>27</v>
      </c>
      <c r="B64" s="137">
        <f>'将来負担比率（分子）の構造'!I$43</f>
        <v>1492</v>
      </c>
      <c r="C64" s="137"/>
      <c r="D64" s="137"/>
      <c r="E64" s="137">
        <f>'将来負担比率（分子）の構造'!J$43</f>
        <v>1374</v>
      </c>
      <c r="F64" s="137"/>
      <c r="G64" s="137"/>
      <c r="H64" s="137">
        <f>'将来負担比率（分子）の構造'!K$43</f>
        <v>1225</v>
      </c>
      <c r="I64" s="137"/>
      <c r="J64" s="137"/>
      <c r="K64" s="137">
        <f>'将来負担比率（分子）の構造'!L$43</f>
        <v>1045</v>
      </c>
      <c r="L64" s="137"/>
      <c r="M64" s="137"/>
      <c r="N64" s="137">
        <f>'将来負担比率（分子）の構造'!M$43</f>
        <v>941</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851</v>
      </c>
      <c r="I65" s="137"/>
      <c r="J65" s="137"/>
      <c r="K65" s="137">
        <f>'将来負担比率（分子）の構造'!L$42</f>
        <v>24</v>
      </c>
      <c r="L65" s="137"/>
      <c r="M65" s="137"/>
      <c r="N65" s="137">
        <f>'将来負担比率（分子）の構造'!M$42</f>
        <v>24</v>
      </c>
      <c r="O65" s="137"/>
      <c r="P65" s="137"/>
    </row>
    <row r="66" spans="1:16" x14ac:dyDescent="0.15">
      <c r="A66" s="137" t="s">
        <v>25</v>
      </c>
      <c r="B66" s="137">
        <f>'将来負担比率（分子）の構造'!I$41</f>
        <v>11807</v>
      </c>
      <c r="C66" s="137"/>
      <c r="D66" s="137"/>
      <c r="E66" s="137">
        <f>'将来負担比率（分子）の構造'!J$41</f>
        <v>11924</v>
      </c>
      <c r="F66" s="137"/>
      <c r="G66" s="137"/>
      <c r="H66" s="137">
        <f>'将来負担比率（分子）の構造'!K$41</f>
        <v>12216</v>
      </c>
      <c r="I66" s="137"/>
      <c r="J66" s="137"/>
      <c r="K66" s="137">
        <f>'将来負担比率（分子）の構造'!L$41</f>
        <v>12884</v>
      </c>
      <c r="L66" s="137"/>
      <c r="M66" s="137"/>
      <c r="N66" s="137">
        <f>'将来負担比率（分子）の構造'!M$41</f>
        <v>12536</v>
      </c>
      <c r="O66" s="137"/>
      <c r="P66" s="137"/>
    </row>
    <row r="67" spans="1:16" x14ac:dyDescent="0.15">
      <c r="A67" s="137" t="s">
        <v>64</v>
      </c>
      <c r="B67" s="137" t="e">
        <f>NA()</f>
        <v>#N/A</v>
      </c>
      <c r="C67" s="137">
        <f>IF(ISNUMBER('将来負担比率（分子）の構造'!I$53), IF('将来負担比率（分子）の構造'!I$53 &lt; 0, 0, '将来負担比率（分子）の構造'!I$53), NA())</f>
        <v>2711</v>
      </c>
      <c r="D67" s="137" t="e">
        <f>NA()</f>
        <v>#N/A</v>
      </c>
      <c r="E67" s="137" t="e">
        <f>NA()</f>
        <v>#N/A</v>
      </c>
      <c r="F67" s="137">
        <f>IF(ISNUMBER('将来負担比率（分子）の構造'!J$53), IF('将来負担比率（分子）の構造'!J$53 &lt; 0, 0, '将来負担比率（分子）の構造'!J$53), NA())</f>
        <v>2343</v>
      </c>
      <c r="G67" s="137" t="e">
        <f>NA()</f>
        <v>#N/A</v>
      </c>
      <c r="H67" s="137" t="e">
        <f>NA()</f>
        <v>#N/A</v>
      </c>
      <c r="I67" s="137">
        <f>IF(ISNUMBER('将来負担比率（分子）の構造'!K$53), IF('将来負担比率（分子）の構造'!K$53 &lt; 0, 0, '将来負担比率（分子）の構造'!K$53), NA())</f>
        <v>2446</v>
      </c>
      <c r="J67" s="137" t="e">
        <f>NA()</f>
        <v>#N/A</v>
      </c>
      <c r="K67" s="137" t="e">
        <f>NA()</f>
        <v>#N/A</v>
      </c>
      <c r="L67" s="137">
        <f>IF(ISNUMBER('将来負担比率（分子）の構造'!L$53), IF('将来負担比率（分子）の構造'!L$53 &lt; 0, 0, '将来負担比率（分子）の構造'!L$53), NA())</f>
        <v>1974</v>
      </c>
      <c r="M67" s="137" t="e">
        <f>NA()</f>
        <v>#N/A</v>
      </c>
      <c r="N67" s="137" t="e">
        <f>NA()</f>
        <v>#N/A</v>
      </c>
      <c r="O67" s="137">
        <f>IF(ISNUMBER('将来負担比率（分子）の構造'!M$53), IF('将来負担比率（分子）の構造'!M$53 &lt; 0, 0, '将来負担比率（分子）の構造'!M$53), NA())</f>
        <v>1445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2512094</v>
      </c>
      <c r="S5" s="671"/>
      <c r="T5" s="671"/>
      <c r="U5" s="671"/>
      <c r="V5" s="671"/>
      <c r="W5" s="671"/>
      <c r="X5" s="671"/>
      <c r="Y5" s="718"/>
      <c r="Z5" s="731">
        <v>24.8</v>
      </c>
      <c r="AA5" s="731"/>
      <c r="AB5" s="731"/>
      <c r="AC5" s="731"/>
      <c r="AD5" s="732">
        <v>2512094</v>
      </c>
      <c r="AE5" s="732"/>
      <c r="AF5" s="732"/>
      <c r="AG5" s="732"/>
      <c r="AH5" s="732"/>
      <c r="AI5" s="732"/>
      <c r="AJ5" s="732"/>
      <c r="AK5" s="732"/>
      <c r="AL5" s="719">
        <v>39.200000000000003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2512094</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156086</v>
      </c>
      <c r="S6" s="621"/>
      <c r="T6" s="621"/>
      <c r="U6" s="621"/>
      <c r="V6" s="621"/>
      <c r="W6" s="621"/>
      <c r="X6" s="621"/>
      <c r="Y6" s="622"/>
      <c r="Z6" s="673">
        <v>1.5</v>
      </c>
      <c r="AA6" s="673"/>
      <c r="AB6" s="673"/>
      <c r="AC6" s="673"/>
      <c r="AD6" s="674">
        <v>156086</v>
      </c>
      <c r="AE6" s="674"/>
      <c r="AF6" s="674"/>
      <c r="AG6" s="674"/>
      <c r="AH6" s="674"/>
      <c r="AI6" s="674"/>
      <c r="AJ6" s="674"/>
      <c r="AK6" s="674"/>
      <c r="AL6" s="643">
        <v>2.4</v>
      </c>
      <c r="AM6" s="675"/>
      <c r="AN6" s="675"/>
      <c r="AO6" s="676"/>
      <c r="AP6" s="617" t="s">
        <v>216</v>
      </c>
      <c r="AQ6" s="618"/>
      <c r="AR6" s="618"/>
      <c r="AS6" s="618"/>
      <c r="AT6" s="618"/>
      <c r="AU6" s="618"/>
      <c r="AV6" s="618"/>
      <c r="AW6" s="618"/>
      <c r="AX6" s="618"/>
      <c r="AY6" s="618"/>
      <c r="AZ6" s="618"/>
      <c r="BA6" s="618"/>
      <c r="BB6" s="618"/>
      <c r="BC6" s="618"/>
      <c r="BD6" s="618"/>
      <c r="BE6" s="618"/>
      <c r="BF6" s="619"/>
      <c r="BG6" s="620">
        <v>2512094</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99404</v>
      </c>
      <c r="CS6" s="621"/>
      <c r="CT6" s="621"/>
      <c r="CU6" s="621"/>
      <c r="CV6" s="621"/>
      <c r="CW6" s="621"/>
      <c r="CX6" s="621"/>
      <c r="CY6" s="622"/>
      <c r="CZ6" s="673">
        <v>1</v>
      </c>
      <c r="DA6" s="673"/>
      <c r="DB6" s="673"/>
      <c r="DC6" s="673"/>
      <c r="DD6" s="626">
        <v>7433</v>
      </c>
      <c r="DE6" s="621"/>
      <c r="DF6" s="621"/>
      <c r="DG6" s="621"/>
      <c r="DH6" s="621"/>
      <c r="DI6" s="621"/>
      <c r="DJ6" s="621"/>
      <c r="DK6" s="621"/>
      <c r="DL6" s="621"/>
      <c r="DM6" s="621"/>
      <c r="DN6" s="621"/>
      <c r="DO6" s="621"/>
      <c r="DP6" s="622"/>
      <c r="DQ6" s="626">
        <v>99404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2178</v>
      </c>
      <c r="S7" s="621"/>
      <c r="T7" s="621"/>
      <c r="U7" s="621"/>
      <c r="V7" s="621"/>
      <c r="W7" s="621"/>
      <c r="X7" s="621"/>
      <c r="Y7" s="622"/>
      <c r="Z7" s="673">
        <v>0</v>
      </c>
      <c r="AA7" s="673"/>
      <c r="AB7" s="673"/>
      <c r="AC7" s="673"/>
      <c r="AD7" s="674">
        <v>2178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1115766</v>
      </c>
      <c r="BH7" s="621"/>
      <c r="BI7" s="621"/>
      <c r="BJ7" s="621"/>
      <c r="BK7" s="621"/>
      <c r="BL7" s="621"/>
      <c r="BM7" s="621"/>
      <c r="BN7" s="622"/>
      <c r="BO7" s="673">
        <v>44.4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1820455</v>
      </c>
      <c r="CS7" s="621"/>
      <c r="CT7" s="621"/>
      <c r="CU7" s="621"/>
      <c r="CV7" s="621"/>
      <c r="CW7" s="621"/>
      <c r="CX7" s="621"/>
      <c r="CY7" s="622"/>
      <c r="CZ7" s="673">
        <v>18.8</v>
      </c>
      <c r="DA7" s="673"/>
      <c r="DB7" s="673"/>
      <c r="DC7" s="673"/>
      <c r="DD7" s="626">
        <v>46220</v>
      </c>
      <c r="DE7" s="621"/>
      <c r="DF7" s="621"/>
      <c r="DG7" s="621"/>
      <c r="DH7" s="621"/>
      <c r="DI7" s="621"/>
      <c r="DJ7" s="621"/>
      <c r="DK7" s="621"/>
      <c r="DL7" s="621"/>
      <c r="DM7" s="621"/>
      <c r="DN7" s="621"/>
      <c r="DO7" s="621"/>
      <c r="DP7" s="622"/>
      <c r="DQ7" s="626">
        <v>1636680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9559</v>
      </c>
      <c r="S8" s="621"/>
      <c r="T8" s="621"/>
      <c r="U8" s="621"/>
      <c r="V8" s="621"/>
      <c r="W8" s="621"/>
      <c r="X8" s="621"/>
      <c r="Y8" s="622"/>
      <c r="Z8" s="673">
        <v>0.1</v>
      </c>
      <c r="AA8" s="673"/>
      <c r="AB8" s="673"/>
      <c r="AC8" s="673"/>
      <c r="AD8" s="674">
        <v>9559</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40554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2842626</v>
      </c>
      <c r="CS8" s="621"/>
      <c r="CT8" s="621"/>
      <c r="CU8" s="621"/>
      <c r="CV8" s="621"/>
      <c r="CW8" s="621"/>
      <c r="CX8" s="621"/>
      <c r="CY8" s="622"/>
      <c r="CZ8" s="673">
        <v>29.4</v>
      </c>
      <c r="DA8" s="673"/>
      <c r="DB8" s="673"/>
      <c r="DC8" s="673"/>
      <c r="DD8" s="626">
        <v>14119</v>
      </c>
      <c r="DE8" s="621"/>
      <c r="DF8" s="621"/>
      <c r="DG8" s="621"/>
      <c r="DH8" s="621"/>
      <c r="DI8" s="621"/>
      <c r="DJ8" s="621"/>
      <c r="DK8" s="621"/>
      <c r="DL8" s="621"/>
      <c r="DM8" s="621"/>
      <c r="DN8" s="621"/>
      <c r="DO8" s="621"/>
      <c r="DP8" s="622"/>
      <c r="DQ8" s="626">
        <v>1515999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7061</v>
      </c>
      <c r="S9" s="621"/>
      <c r="T9" s="621"/>
      <c r="U9" s="621"/>
      <c r="V9" s="621"/>
      <c r="W9" s="621"/>
      <c r="X9" s="621"/>
      <c r="Y9" s="622"/>
      <c r="Z9" s="673">
        <v>0.1</v>
      </c>
      <c r="AA9" s="673"/>
      <c r="AB9" s="673"/>
      <c r="AC9" s="673"/>
      <c r="AD9" s="674">
        <v>7061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934292</v>
      </c>
      <c r="BH9" s="621"/>
      <c r="BI9" s="621"/>
      <c r="BJ9" s="621"/>
      <c r="BK9" s="621"/>
      <c r="BL9" s="621"/>
      <c r="BM9" s="621"/>
      <c r="BN9" s="622"/>
      <c r="BO9" s="673">
        <v>37.200000000000003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1171723</v>
      </c>
      <c r="CS9" s="621"/>
      <c r="CT9" s="621"/>
      <c r="CU9" s="621"/>
      <c r="CV9" s="621"/>
      <c r="CW9" s="621"/>
      <c r="CX9" s="621"/>
      <c r="CY9" s="622"/>
      <c r="CZ9" s="673">
        <v>12.1</v>
      </c>
      <c r="DA9" s="673"/>
      <c r="DB9" s="673"/>
      <c r="DC9" s="673"/>
      <c r="DD9" s="626">
        <v>20803</v>
      </c>
      <c r="DE9" s="621"/>
      <c r="DF9" s="621"/>
      <c r="DG9" s="621"/>
      <c r="DH9" s="621"/>
      <c r="DI9" s="621"/>
      <c r="DJ9" s="621"/>
      <c r="DK9" s="621"/>
      <c r="DL9" s="621"/>
      <c r="DM9" s="621"/>
      <c r="DN9" s="621"/>
      <c r="DO9" s="621"/>
      <c r="DP9" s="622"/>
      <c r="DQ9" s="626">
        <v>1112292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363496</v>
      </c>
      <c r="S10" s="621"/>
      <c r="T10" s="621"/>
      <c r="U10" s="621"/>
      <c r="V10" s="621"/>
      <c r="W10" s="621"/>
      <c r="X10" s="621"/>
      <c r="Y10" s="622"/>
      <c r="Z10" s="673">
        <v>3.6</v>
      </c>
      <c r="AA10" s="673"/>
      <c r="AB10" s="673"/>
      <c r="AC10" s="673"/>
      <c r="AD10" s="674">
        <v>363496</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50404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24093</v>
      </c>
      <c r="S11" s="621"/>
      <c r="T11" s="621"/>
      <c r="U11" s="621"/>
      <c r="V11" s="621"/>
      <c r="W11" s="621"/>
      <c r="X11" s="621"/>
      <c r="Y11" s="622"/>
      <c r="Z11" s="673">
        <v>0.2</v>
      </c>
      <c r="AA11" s="673"/>
      <c r="AB11" s="673"/>
      <c r="AC11" s="673"/>
      <c r="AD11" s="674">
        <v>24093</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90516</v>
      </c>
      <c r="BH11" s="621"/>
      <c r="BI11" s="621"/>
      <c r="BJ11" s="621"/>
      <c r="BK11" s="621"/>
      <c r="BL11" s="621"/>
      <c r="BM11" s="621"/>
      <c r="BN11" s="622"/>
      <c r="BO11" s="673">
        <v>3.6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543740</v>
      </c>
      <c r="CS11" s="621"/>
      <c r="CT11" s="621"/>
      <c r="CU11" s="621"/>
      <c r="CV11" s="621"/>
      <c r="CW11" s="621"/>
      <c r="CX11" s="621"/>
      <c r="CY11" s="622"/>
      <c r="CZ11" s="673">
        <v>5.6</v>
      </c>
      <c r="DA11" s="673"/>
      <c r="DB11" s="673"/>
      <c r="DC11" s="673"/>
      <c r="DD11" s="626">
        <v>229900</v>
      </c>
      <c r="DE11" s="621"/>
      <c r="DF11" s="621"/>
      <c r="DG11" s="621"/>
      <c r="DH11" s="621"/>
      <c r="DI11" s="621"/>
      <c r="DJ11" s="621"/>
      <c r="DK11" s="621"/>
      <c r="DL11" s="621"/>
      <c r="DM11" s="621"/>
      <c r="DN11" s="621"/>
      <c r="DO11" s="621"/>
      <c r="DP11" s="622"/>
      <c r="DQ11" s="626">
        <v>303830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1140203</v>
      </c>
      <c r="BH12" s="621"/>
      <c r="BI12" s="621"/>
      <c r="BJ12" s="621"/>
      <c r="BK12" s="621"/>
      <c r="BL12" s="621"/>
      <c r="BM12" s="621"/>
      <c r="BN12" s="622"/>
      <c r="BO12" s="673">
        <v>45.4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67302</v>
      </c>
      <c r="CS12" s="621"/>
      <c r="CT12" s="621"/>
      <c r="CU12" s="621"/>
      <c r="CV12" s="621"/>
      <c r="CW12" s="621"/>
      <c r="CX12" s="621"/>
      <c r="CY12" s="622"/>
      <c r="CZ12" s="673">
        <v>0.7</v>
      </c>
      <c r="DA12" s="673"/>
      <c r="DB12" s="673"/>
      <c r="DC12" s="673"/>
      <c r="DD12" s="626">
        <v>32</v>
      </c>
      <c r="DE12" s="621"/>
      <c r="DF12" s="621"/>
      <c r="DG12" s="621"/>
      <c r="DH12" s="621"/>
      <c r="DI12" s="621"/>
      <c r="DJ12" s="621"/>
      <c r="DK12" s="621"/>
      <c r="DL12" s="621"/>
      <c r="DM12" s="621"/>
      <c r="DN12" s="621"/>
      <c r="DO12" s="621"/>
      <c r="DP12" s="622"/>
      <c r="DQ12" s="626">
        <v>56551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41673</v>
      </c>
      <c r="S13" s="621"/>
      <c r="T13" s="621"/>
      <c r="U13" s="621"/>
      <c r="V13" s="621"/>
      <c r="W13" s="621"/>
      <c r="X13" s="621"/>
      <c r="Y13" s="622"/>
      <c r="Z13" s="673">
        <v>0.4</v>
      </c>
      <c r="AA13" s="673"/>
      <c r="AB13" s="673"/>
      <c r="AC13" s="673"/>
      <c r="AD13" s="674">
        <v>41673</v>
      </c>
      <c r="AE13" s="674"/>
      <c r="AF13" s="674"/>
      <c r="AG13" s="674"/>
      <c r="AH13" s="674"/>
      <c r="AI13" s="674"/>
      <c r="AJ13" s="674"/>
      <c r="AK13" s="674"/>
      <c r="AL13" s="643">
        <v>0.7</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1139788</v>
      </c>
      <c r="BH13" s="621"/>
      <c r="BI13" s="621"/>
      <c r="BJ13" s="621"/>
      <c r="BK13" s="621"/>
      <c r="BL13" s="621"/>
      <c r="BM13" s="621"/>
      <c r="BN13" s="622"/>
      <c r="BO13" s="673">
        <v>45.4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565235</v>
      </c>
      <c r="CS13" s="621"/>
      <c r="CT13" s="621"/>
      <c r="CU13" s="621"/>
      <c r="CV13" s="621"/>
      <c r="CW13" s="621"/>
      <c r="CX13" s="621"/>
      <c r="CY13" s="622"/>
      <c r="CZ13" s="673">
        <v>5.8</v>
      </c>
      <c r="DA13" s="673"/>
      <c r="DB13" s="673"/>
      <c r="DC13" s="673"/>
      <c r="DD13" s="626">
        <v>465545</v>
      </c>
      <c r="DE13" s="621"/>
      <c r="DF13" s="621"/>
      <c r="DG13" s="621"/>
      <c r="DH13" s="621"/>
      <c r="DI13" s="621"/>
      <c r="DJ13" s="621"/>
      <c r="DK13" s="621"/>
      <c r="DL13" s="621"/>
      <c r="DM13" s="621"/>
      <c r="DN13" s="621"/>
      <c r="DO13" s="621"/>
      <c r="DP13" s="622"/>
      <c r="DQ13" s="626">
        <v>189923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71114</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452480</v>
      </c>
      <c r="CS14" s="621"/>
      <c r="CT14" s="621"/>
      <c r="CU14" s="621"/>
      <c r="CV14" s="621"/>
      <c r="CW14" s="621"/>
      <c r="CX14" s="621"/>
      <c r="CY14" s="622"/>
      <c r="CZ14" s="673">
        <v>4.7</v>
      </c>
      <c r="DA14" s="673"/>
      <c r="DB14" s="673"/>
      <c r="DC14" s="673"/>
      <c r="DD14" s="626">
        <v>30943</v>
      </c>
      <c r="DE14" s="621"/>
      <c r="DF14" s="621"/>
      <c r="DG14" s="621"/>
      <c r="DH14" s="621"/>
      <c r="DI14" s="621"/>
      <c r="DJ14" s="621"/>
      <c r="DK14" s="621"/>
      <c r="DL14" s="621"/>
      <c r="DM14" s="621"/>
      <c r="DN14" s="621"/>
      <c r="DO14" s="621"/>
      <c r="DP14" s="622"/>
      <c r="DQ14" s="626">
        <v>433594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9604</v>
      </c>
      <c r="S15" s="621"/>
      <c r="T15" s="621"/>
      <c r="U15" s="621"/>
      <c r="V15" s="621"/>
      <c r="W15" s="621"/>
      <c r="X15" s="621"/>
      <c r="Y15" s="622"/>
      <c r="Z15" s="673">
        <v>0.1</v>
      </c>
      <c r="AA15" s="673"/>
      <c r="AB15" s="673"/>
      <c r="AC15" s="673"/>
      <c r="AD15" s="674">
        <v>9604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183757</v>
      </c>
      <c r="BH15" s="621"/>
      <c r="BI15" s="621"/>
      <c r="BJ15" s="621"/>
      <c r="BK15" s="621"/>
      <c r="BL15" s="621"/>
      <c r="BM15" s="621"/>
      <c r="BN15" s="622"/>
      <c r="BO15" s="673">
        <v>7.3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1037573</v>
      </c>
      <c r="CS15" s="621"/>
      <c r="CT15" s="621"/>
      <c r="CU15" s="621"/>
      <c r="CV15" s="621"/>
      <c r="CW15" s="621"/>
      <c r="CX15" s="621"/>
      <c r="CY15" s="622"/>
      <c r="CZ15" s="673">
        <v>10.7</v>
      </c>
      <c r="DA15" s="673"/>
      <c r="DB15" s="673"/>
      <c r="DC15" s="673"/>
      <c r="DD15" s="626">
        <v>78616</v>
      </c>
      <c r="DE15" s="621"/>
      <c r="DF15" s="621"/>
      <c r="DG15" s="621"/>
      <c r="DH15" s="621"/>
      <c r="DI15" s="621"/>
      <c r="DJ15" s="621"/>
      <c r="DK15" s="621"/>
      <c r="DL15" s="621"/>
      <c r="DM15" s="621"/>
      <c r="DN15" s="621"/>
      <c r="DO15" s="621"/>
      <c r="DP15" s="622"/>
      <c r="DQ15" s="626">
        <v>864542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3218839</v>
      </c>
      <c r="S16" s="621"/>
      <c r="T16" s="621"/>
      <c r="U16" s="621"/>
      <c r="V16" s="621"/>
      <c r="W16" s="621"/>
      <c r="X16" s="621"/>
      <c r="Y16" s="622"/>
      <c r="Z16" s="673">
        <v>31.8</v>
      </c>
      <c r="AA16" s="673"/>
      <c r="AB16" s="673"/>
      <c r="AC16" s="673"/>
      <c r="AD16" s="674">
        <v>2976664</v>
      </c>
      <c r="AE16" s="674"/>
      <c r="AF16" s="674"/>
      <c r="AG16" s="674"/>
      <c r="AH16" s="674"/>
      <c r="AI16" s="674"/>
      <c r="AJ16" s="674"/>
      <c r="AK16" s="674"/>
      <c r="AL16" s="643">
        <v>46.5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1254</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33849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16511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2976664</v>
      </c>
      <c r="S17" s="621"/>
      <c r="T17" s="621"/>
      <c r="U17" s="621"/>
      <c r="V17" s="621"/>
      <c r="W17" s="621"/>
      <c r="X17" s="621"/>
      <c r="Y17" s="622"/>
      <c r="Z17" s="673">
        <v>29.4</v>
      </c>
      <c r="AA17" s="673"/>
      <c r="AB17" s="673"/>
      <c r="AC17" s="673"/>
      <c r="AD17" s="674">
        <v>2976664</v>
      </c>
      <c r="AE17" s="674"/>
      <c r="AF17" s="674"/>
      <c r="AG17" s="674"/>
      <c r="AH17" s="674"/>
      <c r="AI17" s="674"/>
      <c r="AJ17" s="674"/>
      <c r="AK17" s="674"/>
      <c r="AL17" s="643">
        <v>46.5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1050064</v>
      </c>
      <c r="CS17" s="621"/>
      <c r="CT17" s="621"/>
      <c r="CU17" s="621"/>
      <c r="CV17" s="621"/>
      <c r="CW17" s="621"/>
      <c r="CX17" s="621"/>
      <c r="CY17" s="622"/>
      <c r="CZ17" s="673">
        <v>10.8</v>
      </c>
      <c r="DA17" s="673"/>
      <c r="DB17" s="673"/>
      <c r="DC17" s="673"/>
      <c r="DD17" s="626" t="s">
        <v>112</v>
      </c>
      <c r="DE17" s="621"/>
      <c r="DF17" s="621"/>
      <c r="DG17" s="621"/>
      <c r="DH17" s="621"/>
      <c r="DI17" s="621"/>
      <c r="DJ17" s="621"/>
      <c r="DK17" s="621"/>
      <c r="DL17" s="621"/>
      <c r="DM17" s="621"/>
      <c r="DN17" s="621"/>
      <c r="DO17" s="621"/>
      <c r="DP17" s="622"/>
      <c r="DQ17" s="626">
        <v>1035779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241693</v>
      </c>
      <c r="S18" s="621"/>
      <c r="T18" s="621"/>
      <c r="U18" s="621"/>
      <c r="V18" s="621"/>
      <c r="W18" s="621"/>
      <c r="X18" s="621"/>
      <c r="Y18" s="622"/>
      <c r="Z18" s="673">
        <v>2.4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482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6344683</v>
      </c>
      <c r="S20" s="621"/>
      <c r="T20" s="621"/>
      <c r="U20" s="621"/>
      <c r="V20" s="621"/>
      <c r="W20" s="621"/>
      <c r="X20" s="621"/>
      <c r="Y20" s="622"/>
      <c r="Z20" s="673">
        <v>62.7</v>
      </c>
      <c r="AA20" s="673"/>
      <c r="AB20" s="673"/>
      <c r="AC20" s="673"/>
      <c r="AD20" s="674">
        <v>6102508</v>
      </c>
      <c r="AE20" s="674"/>
      <c r="AF20" s="674"/>
      <c r="AG20" s="674"/>
      <c r="AH20" s="674"/>
      <c r="AI20" s="674"/>
      <c r="AJ20" s="674"/>
      <c r="AK20" s="674"/>
      <c r="AL20" s="643">
        <v>95.2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9684451</v>
      </c>
      <c r="CS20" s="621"/>
      <c r="CT20" s="621"/>
      <c r="CU20" s="621"/>
      <c r="CV20" s="621"/>
      <c r="CW20" s="621"/>
      <c r="CX20" s="621"/>
      <c r="CY20" s="622"/>
      <c r="CZ20" s="673">
        <v>100</v>
      </c>
      <c r="DA20" s="673"/>
      <c r="DB20" s="673"/>
      <c r="DC20" s="673"/>
      <c r="DD20" s="626">
        <v>893611</v>
      </c>
      <c r="DE20" s="621"/>
      <c r="DF20" s="621"/>
      <c r="DG20" s="621"/>
      <c r="DH20" s="621"/>
      <c r="DI20" s="621"/>
      <c r="DJ20" s="621"/>
      <c r="DK20" s="621"/>
      <c r="DL20" s="621"/>
      <c r="DM20" s="621"/>
      <c r="DN20" s="621"/>
      <c r="DO20" s="621"/>
      <c r="DP20" s="622"/>
      <c r="DQ20" s="626">
        <v>7265105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4559</v>
      </c>
      <c r="S21" s="621"/>
      <c r="T21" s="621"/>
      <c r="U21" s="621"/>
      <c r="V21" s="621"/>
      <c r="W21" s="621"/>
      <c r="X21" s="621"/>
      <c r="Y21" s="622"/>
      <c r="Z21" s="673">
        <v>0</v>
      </c>
      <c r="AA21" s="673"/>
      <c r="AB21" s="673"/>
      <c r="AC21" s="673"/>
      <c r="AD21" s="674">
        <v>4559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129960</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32186</v>
      </c>
      <c r="S23" s="621"/>
      <c r="T23" s="621"/>
      <c r="U23" s="621"/>
      <c r="V23" s="621"/>
      <c r="W23" s="621"/>
      <c r="X23" s="621"/>
      <c r="Y23" s="622"/>
      <c r="Z23" s="673">
        <v>0.3</v>
      </c>
      <c r="AA23" s="673"/>
      <c r="AB23" s="673"/>
      <c r="AC23" s="673"/>
      <c r="AD23" s="674">
        <v>16932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13704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4199137</v>
      </c>
      <c r="CS24" s="671"/>
      <c r="CT24" s="671"/>
      <c r="CU24" s="671"/>
      <c r="CV24" s="671"/>
      <c r="CW24" s="671"/>
      <c r="CX24" s="671"/>
      <c r="CY24" s="718"/>
      <c r="CZ24" s="722">
        <v>43.4</v>
      </c>
      <c r="DA24" s="723"/>
      <c r="DB24" s="723"/>
      <c r="DC24" s="724"/>
      <c r="DD24" s="717">
        <v>3010774</v>
      </c>
      <c r="DE24" s="671"/>
      <c r="DF24" s="671"/>
      <c r="DG24" s="671"/>
      <c r="DH24" s="671"/>
      <c r="DI24" s="671"/>
      <c r="DJ24" s="671"/>
      <c r="DK24" s="718"/>
      <c r="DL24" s="717">
        <v>2930816</v>
      </c>
      <c r="DM24" s="671"/>
      <c r="DN24" s="671"/>
      <c r="DO24" s="671"/>
      <c r="DP24" s="671"/>
      <c r="DQ24" s="671"/>
      <c r="DR24" s="671"/>
      <c r="DS24" s="671"/>
      <c r="DT24" s="671"/>
      <c r="DU24" s="671"/>
      <c r="DV24" s="718"/>
      <c r="DW24" s="719">
        <v>43.4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936168</v>
      </c>
      <c r="S25" s="621"/>
      <c r="T25" s="621"/>
      <c r="U25" s="621"/>
      <c r="V25" s="621"/>
      <c r="W25" s="621"/>
      <c r="X25" s="621"/>
      <c r="Y25" s="622"/>
      <c r="Z25" s="673">
        <v>9.1999999999999993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1592088</v>
      </c>
      <c r="CS25" s="639"/>
      <c r="CT25" s="639"/>
      <c r="CU25" s="639"/>
      <c r="CV25" s="639"/>
      <c r="CW25" s="639"/>
      <c r="CX25" s="639"/>
      <c r="CY25" s="640"/>
      <c r="CZ25" s="623">
        <v>16.399999999999999</v>
      </c>
      <c r="DA25" s="641"/>
      <c r="DB25" s="641"/>
      <c r="DC25" s="642"/>
      <c r="DD25" s="626">
        <v>1501295</v>
      </c>
      <c r="DE25" s="639"/>
      <c r="DF25" s="639"/>
      <c r="DG25" s="639"/>
      <c r="DH25" s="639"/>
      <c r="DI25" s="639"/>
      <c r="DJ25" s="639"/>
      <c r="DK25" s="640"/>
      <c r="DL25" s="626">
        <v>1496904</v>
      </c>
      <c r="DM25" s="639"/>
      <c r="DN25" s="639"/>
      <c r="DO25" s="639"/>
      <c r="DP25" s="639"/>
      <c r="DQ25" s="639"/>
      <c r="DR25" s="639"/>
      <c r="DS25" s="639"/>
      <c r="DT25" s="639"/>
      <c r="DU25" s="639"/>
      <c r="DV25" s="640"/>
      <c r="DW25" s="643">
        <v>22.2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1041840</v>
      </c>
      <c r="CS26" s="621"/>
      <c r="CT26" s="621"/>
      <c r="CU26" s="621"/>
      <c r="CV26" s="621"/>
      <c r="CW26" s="621"/>
      <c r="CX26" s="621"/>
      <c r="CY26" s="622"/>
      <c r="CZ26" s="623">
        <v>10.8</v>
      </c>
      <c r="DA26" s="641"/>
      <c r="DB26" s="641"/>
      <c r="DC26" s="642"/>
      <c r="DD26" s="626">
        <v>955470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647130</v>
      </c>
      <c r="S27" s="621"/>
      <c r="T27" s="621"/>
      <c r="U27" s="621"/>
      <c r="V27" s="621"/>
      <c r="W27" s="621"/>
      <c r="X27" s="621"/>
      <c r="Y27" s="622"/>
      <c r="Z27" s="673">
        <v>6.4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2512094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1556985</v>
      </c>
      <c r="CS27" s="639"/>
      <c r="CT27" s="639"/>
      <c r="CU27" s="639"/>
      <c r="CV27" s="639"/>
      <c r="CW27" s="639"/>
      <c r="CX27" s="639"/>
      <c r="CY27" s="640"/>
      <c r="CZ27" s="623">
        <v>16.100000000000001</v>
      </c>
      <c r="DA27" s="641"/>
      <c r="DB27" s="641"/>
      <c r="DC27" s="642"/>
      <c r="DD27" s="626">
        <v>473700</v>
      </c>
      <c r="DE27" s="639"/>
      <c r="DF27" s="639"/>
      <c r="DG27" s="639"/>
      <c r="DH27" s="639"/>
      <c r="DI27" s="639"/>
      <c r="DJ27" s="639"/>
      <c r="DK27" s="640"/>
      <c r="DL27" s="626">
        <v>398133</v>
      </c>
      <c r="DM27" s="639"/>
      <c r="DN27" s="639"/>
      <c r="DO27" s="639"/>
      <c r="DP27" s="639"/>
      <c r="DQ27" s="639"/>
      <c r="DR27" s="639"/>
      <c r="DS27" s="639"/>
      <c r="DT27" s="639"/>
      <c r="DU27" s="639"/>
      <c r="DV27" s="640"/>
      <c r="DW27" s="643">
        <v>5.9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15923</v>
      </c>
      <c r="S28" s="621"/>
      <c r="T28" s="621"/>
      <c r="U28" s="621"/>
      <c r="V28" s="621"/>
      <c r="W28" s="621"/>
      <c r="X28" s="621"/>
      <c r="Y28" s="622"/>
      <c r="Z28" s="673">
        <v>0.2</v>
      </c>
      <c r="AA28" s="673"/>
      <c r="AB28" s="673"/>
      <c r="AC28" s="673"/>
      <c r="AD28" s="674">
        <v>8855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1050064</v>
      </c>
      <c r="CS28" s="621"/>
      <c r="CT28" s="621"/>
      <c r="CU28" s="621"/>
      <c r="CV28" s="621"/>
      <c r="CW28" s="621"/>
      <c r="CX28" s="621"/>
      <c r="CY28" s="622"/>
      <c r="CZ28" s="623">
        <v>10.8</v>
      </c>
      <c r="DA28" s="641"/>
      <c r="DB28" s="641"/>
      <c r="DC28" s="642"/>
      <c r="DD28" s="626">
        <v>1035779</v>
      </c>
      <c r="DE28" s="621"/>
      <c r="DF28" s="621"/>
      <c r="DG28" s="621"/>
      <c r="DH28" s="621"/>
      <c r="DI28" s="621"/>
      <c r="DJ28" s="621"/>
      <c r="DK28" s="622"/>
      <c r="DL28" s="626">
        <v>1035779</v>
      </c>
      <c r="DM28" s="621"/>
      <c r="DN28" s="621"/>
      <c r="DO28" s="621"/>
      <c r="DP28" s="621"/>
      <c r="DQ28" s="621"/>
      <c r="DR28" s="621"/>
      <c r="DS28" s="621"/>
      <c r="DT28" s="621"/>
      <c r="DU28" s="621"/>
      <c r="DV28" s="622"/>
      <c r="DW28" s="643">
        <v>15.3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48638</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1050064</v>
      </c>
      <c r="CS29" s="639"/>
      <c r="CT29" s="639"/>
      <c r="CU29" s="639"/>
      <c r="CV29" s="639"/>
      <c r="CW29" s="639"/>
      <c r="CX29" s="639"/>
      <c r="CY29" s="640"/>
      <c r="CZ29" s="623">
        <v>10.8</v>
      </c>
      <c r="DA29" s="641"/>
      <c r="DB29" s="641"/>
      <c r="DC29" s="642"/>
      <c r="DD29" s="626">
        <v>1035779</v>
      </c>
      <c r="DE29" s="639"/>
      <c r="DF29" s="639"/>
      <c r="DG29" s="639"/>
      <c r="DH29" s="639"/>
      <c r="DI29" s="639"/>
      <c r="DJ29" s="639"/>
      <c r="DK29" s="640"/>
      <c r="DL29" s="626">
        <v>1035779</v>
      </c>
      <c r="DM29" s="639"/>
      <c r="DN29" s="639"/>
      <c r="DO29" s="639"/>
      <c r="DP29" s="639"/>
      <c r="DQ29" s="639"/>
      <c r="DR29" s="639"/>
      <c r="DS29" s="639"/>
      <c r="DT29" s="639"/>
      <c r="DU29" s="639"/>
      <c r="DV29" s="640"/>
      <c r="DW29" s="643">
        <v>15.3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196201</v>
      </c>
      <c r="S30" s="621"/>
      <c r="T30" s="621"/>
      <c r="U30" s="621"/>
      <c r="V30" s="621"/>
      <c r="W30" s="621"/>
      <c r="X30" s="621"/>
      <c r="Y30" s="622"/>
      <c r="Z30" s="673">
        <v>1.9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97.8</v>
      </c>
      <c r="BH30" s="687"/>
      <c r="BI30" s="687"/>
      <c r="BJ30" s="687"/>
      <c r="BK30" s="687"/>
      <c r="BL30" s="687"/>
      <c r="BM30" s="688">
        <v>89</v>
      </c>
      <c r="BN30" s="687"/>
      <c r="BO30" s="687"/>
      <c r="BP30" s="687"/>
      <c r="BQ30" s="689"/>
      <c r="BR30" s="686">
        <v>97.4</v>
      </c>
      <c r="BS30" s="687"/>
      <c r="BT30" s="687"/>
      <c r="BU30" s="687"/>
      <c r="BV30" s="687"/>
      <c r="BW30" s="687"/>
      <c r="BX30" s="688">
        <v>87.1</v>
      </c>
      <c r="BY30" s="687"/>
      <c r="BZ30" s="687"/>
      <c r="CA30" s="687"/>
      <c r="CB30" s="689"/>
      <c r="CD30" s="692"/>
      <c r="CE30" s="693"/>
      <c r="CF30" s="657" t="s">
        <v>293</v>
      </c>
      <c r="CG30" s="654"/>
      <c r="CH30" s="654"/>
      <c r="CI30" s="654"/>
      <c r="CJ30" s="654"/>
      <c r="CK30" s="654"/>
      <c r="CL30" s="654"/>
      <c r="CM30" s="654"/>
      <c r="CN30" s="654"/>
      <c r="CO30" s="654"/>
      <c r="CP30" s="654"/>
      <c r="CQ30" s="655"/>
      <c r="CR30" s="620">
        <v>957853</v>
      </c>
      <c r="CS30" s="621"/>
      <c r="CT30" s="621"/>
      <c r="CU30" s="621"/>
      <c r="CV30" s="621"/>
      <c r="CW30" s="621"/>
      <c r="CX30" s="621"/>
      <c r="CY30" s="622"/>
      <c r="CZ30" s="623">
        <v>9.9</v>
      </c>
      <c r="DA30" s="641"/>
      <c r="DB30" s="641"/>
      <c r="DC30" s="642"/>
      <c r="DD30" s="626">
        <v>947139</v>
      </c>
      <c r="DE30" s="621"/>
      <c r="DF30" s="621"/>
      <c r="DG30" s="621"/>
      <c r="DH30" s="621"/>
      <c r="DI30" s="621"/>
      <c r="DJ30" s="621"/>
      <c r="DK30" s="622"/>
      <c r="DL30" s="626">
        <v>947139</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470183</v>
      </c>
      <c r="S31" s="621"/>
      <c r="T31" s="621"/>
      <c r="U31" s="621"/>
      <c r="V31" s="621"/>
      <c r="W31" s="621"/>
      <c r="X31" s="621"/>
      <c r="Y31" s="622"/>
      <c r="Z31" s="673">
        <v>4.5999999999999996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91.1</v>
      </c>
      <c r="BN31" s="685"/>
      <c r="BO31" s="685"/>
      <c r="BP31" s="685"/>
      <c r="BQ31" s="649"/>
      <c r="BR31" s="684">
        <v>97.3</v>
      </c>
      <c r="BS31" s="639"/>
      <c r="BT31" s="639"/>
      <c r="BU31" s="639"/>
      <c r="BV31" s="639"/>
      <c r="BW31" s="639"/>
      <c r="BX31" s="675">
        <v>88.3</v>
      </c>
      <c r="BY31" s="685"/>
      <c r="BZ31" s="685"/>
      <c r="CA31" s="685"/>
      <c r="CB31" s="649"/>
      <c r="CD31" s="692"/>
      <c r="CE31" s="693"/>
      <c r="CF31" s="657" t="s">
        <v>297</v>
      </c>
      <c r="CG31" s="654"/>
      <c r="CH31" s="654"/>
      <c r="CI31" s="654"/>
      <c r="CJ31" s="654"/>
      <c r="CK31" s="654"/>
      <c r="CL31" s="654"/>
      <c r="CM31" s="654"/>
      <c r="CN31" s="654"/>
      <c r="CO31" s="654"/>
      <c r="CP31" s="654"/>
      <c r="CQ31" s="655"/>
      <c r="CR31" s="620">
        <v>92211</v>
      </c>
      <c r="CS31" s="639"/>
      <c r="CT31" s="639"/>
      <c r="CU31" s="639"/>
      <c r="CV31" s="639"/>
      <c r="CW31" s="639"/>
      <c r="CX31" s="639"/>
      <c r="CY31" s="640"/>
      <c r="CZ31" s="623">
        <v>1</v>
      </c>
      <c r="DA31" s="641"/>
      <c r="DB31" s="641"/>
      <c r="DC31" s="642"/>
      <c r="DD31" s="626">
        <v>88640</v>
      </c>
      <c r="DE31" s="639"/>
      <c r="DF31" s="639"/>
      <c r="DG31" s="639"/>
      <c r="DH31" s="639"/>
      <c r="DI31" s="639"/>
      <c r="DJ31" s="639"/>
      <c r="DK31" s="640"/>
      <c r="DL31" s="626">
        <v>88640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677180</v>
      </c>
      <c r="S32" s="621"/>
      <c r="T32" s="621"/>
      <c r="U32" s="621"/>
      <c r="V32" s="621"/>
      <c r="W32" s="621"/>
      <c r="X32" s="621"/>
      <c r="Y32" s="622"/>
      <c r="Z32" s="673">
        <v>6.7</v>
      </c>
      <c r="AA32" s="673"/>
      <c r="AB32" s="673"/>
      <c r="AC32" s="673"/>
      <c r="AD32" s="674">
        <v>274828</v>
      </c>
      <c r="AE32" s="674"/>
      <c r="AF32" s="674"/>
      <c r="AG32" s="674"/>
      <c r="AH32" s="674"/>
      <c r="AI32" s="674"/>
      <c r="AJ32" s="674"/>
      <c r="AK32" s="674"/>
      <c r="AL32" s="643">
        <v>4.3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96.8</v>
      </c>
      <c r="BH32" s="605"/>
      <c r="BI32" s="605"/>
      <c r="BJ32" s="605"/>
      <c r="BK32" s="605"/>
      <c r="BL32" s="605"/>
      <c r="BM32" s="668">
        <v>85.5</v>
      </c>
      <c r="BN32" s="605"/>
      <c r="BO32" s="605"/>
      <c r="BP32" s="605"/>
      <c r="BQ32" s="662"/>
      <c r="BR32" s="683">
        <v>97.1</v>
      </c>
      <c r="BS32" s="605"/>
      <c r="BT32" s="605"/>
      <c r="BU32" s="605"/>
      <c r="BV32" s="605"/>
      <c r="BW32" s="605"/>
      <c r="BX32" s="668">
        <v>84.1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609900</v>
      </c>
      <c r="S33" s="621"/>
      <c r="T33" s="621"/>
      <c r="U33" s="621"/>
      <c r="V33" s="621"/>
      <c r="W33" s="621"/>
      <c r="X33" s="621"/>
      <c r="Y33" s="622"/>
      <c r="Z33" s="673">
        <v>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4557854</v>
      </c>
      <c r="CS33" s="639"/>
      <c r="CT33" s="639"/>
      <c r="CU33" s="639"/>
      <c r="CV33" s="639"/>
      <c r="CW33" s="639"/>
      <c r="CX33" s="639"/>
      <c r="CY33" s="640"/>
      <c r="CZ33" s="623">
        <v>47.1</v>
      </c>
      <c r="DA33" s="641"/>
      <c r="DB33" s="641"/>
      <c r="DC33" s="642"/>
      <c r="DD33" s="626">
        <v>3960723</v>
      </c>
      <c r="DE33" s="639"/>
      <c r="DF33" s="639"/>
      <c r="DG33" s="639"/>
      <c r="DH33" s="639"/>
      <c r="DI33" s="639"/>
      <c r="DJ33" s="639"/>
      <c r="DK33" s="640"/>
      <c r="DL33" s="626">
        <v>3090305</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1413624</v>
      </c>
      <c r="CS34" s="621"/>
      <c r="CT34" s="621"/>
      <c r="CU34" s="621"/>
      <c r="CV34" s="621"/>
      <c r="CW34" s="621"/>
      <c r="CX34" s="621"/>
      <c r="CY34" s="622"/>
      <c r="CZ34" s="623">
        <v>14.6</v>
      </c>
      <c r="DA34" s="641"/>
      <c r="DB34" s="641"/>
      <c r="DC34" s="642"/>
      <c r="DD34" s="626">
        <v>1167738</v>
      </c>
      <c r="DE34" s="621"/>
      <c r="DF34" s="621"/>
      <c r="DG34" s="621"/>
      <c r="DH34" s="621"/>
      <c r="DI34" s="621"/>
      <c r="DJ34" s="621"/>
      <c r="DK34" s="622"/>
      <c r="DL34" s="626">
        <v>899087</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340600</v>
      </c>
      <c r="S35" s="621"/>
      <c r="T35" s="621"/>
      <c r="U35" s="621"/>
      <c r="V35" s="621"/>
      <c r="W35" s="621"/>
      <c r="X35" s="621"/>
      <c r="Y35" s="622"/>
      <c r="Z35" s="673">
        <v>3.4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1475106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133315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22397</v>
      </c>
      <c r="CS35" s="639"/>
      <c r="CT35" s="639"/>
      <c r="CU35" s="639"/>
      <c r="CV35" s="639"/>
      <c r="CW35" s="639"/>
      <c r="CX35" s="639"/>
      <c r="CY35" s="640"/>
      <c r="CZ35" s="623">
        <v>0.2</v>
      </c>
      <c r="DA35" s="641"/>
      <c r="DB35" s="641"/>
      <c r="DC35" s="642"/>
      <c r="DD35" s="626">
        <v>19465</v>
      </c>
      <c r="DE35" s="639"/>
      <c r="DF35" s="639"/>
      <c r="DG35" s="639"/>
      <c r="DH35" s="639"/>
      <c r="DI35" s="639"/>
      <c r="DJ35" s="639"/>
      <c r="DK35" s="640"/>
      <c r="DL35" s="626">
        <v>19465</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10126415</v>
      </c>
      <c r="S36" s="661"/>
      <c r="T36" s="661"/>
      <c r="U36" s="661"/>
      <c r="V36" s="661"/>
      <c r="W36" s="661"/>
      <c r="X36" s="661"/>
      <c r="Y36" s="664"/>
      <c r="Z36" s="665">
        <v>100</v>
      </c>
      <c r="AA36" s="665"/>
      <c r="AB36" s="665"/>
      <c r="AC36" s="665"/>
      <c r="AD36" s="666">
        <v>6407682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125014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1790814</v>
      </c>
      <c r="CS36" s="621"/>
      <c r="CT36" s="621"/>
      <c r="CU36" s="621"/>
      <c r="CV36" s="621"/>
      <c r="CW36" s="621"/>
      <c r="CX36" s="621"/>
      <c r="CY36" s="622"/>
      <c r="CZ36" s="623">
        <v>18.5</v>
      </c>
      <c r="DA36" s="641"/>
      <c r="DB36" s="641"/>
      <c r="DC36" s="642"/>
      <c r="DD36" s="626">
        <v>1647466</v>
      </c>
      <c r="DE36" s="621"/>
      <c r="DF36" s="621"/>
      <c r="DG36" s="621"/>
      <c r="DH36" s="621"/>
      <c r="DI36" s="621"/>
      <c r="DJ36" s="621"/>
      <c r="DK36" s="622"/>
      <c r="DL36" s="626">
        <v>1448241</v>
      </c>
      <c r="DM36" s="621"/>
      <c r="DN36" s="621"/>
      <c r="DO36" s="621"/>
      <c r="DP36" s="621"/>
      <c r="DQ36" s="621"/>
      <c r="DR36" s="621"/>
      <c r="DS36" s="621"/>
      <c r="DT36" s="621"/>
      <c r="DU36" s="621"/>
      <c r="DV36" s="622"/>
      <c r="DW36" s="643">
        <v>21.5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64784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4494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710050</v>
      </c>
      <c r="CS37" s="639"/>
      <c r="CT37" s="639"/>
      <c r="CU37" s="639"/>
      <c r="CV37" s="639"/>
      <c r="CW37" s="639"/>
      <c r="CX37" s="639"/>
      <c r="CY37" s="640"/>
      <c r="CZ37" s="623">
        <v>7.3</v>
      </c>
      <c r="DA37" s="641"/>
      <c r="DB37" s="641"/>
      <c r="DC37" s="642"/>
      <c r="DD37" s="626">
        <v>709972</v>
      </c>
      <c r="DE37" s="639"/>
      <c r="DF37" s="639"/>
      <c r="DG37" s="639"/>
      <c r="DH37" s="639"/>
      <c r="DI37" s="639"/>
      <c r="DJ37" s="639"/>
      <c r="DK37" s="640"/>
      <c r="DL37" s="626">
        <v>681846</v>
      </c>
      <c r="DM37" s="639"/>
      <c r="DN37" s="639"/>
      <c r="DO37" s="639"/>
      <c r="DP37" s="639"/>
      <c r="DQ37" s="639"/>
      <c r="DR37" s="639"/>
      <c r="DS37" s="639"/>
      <c r="DT37" s="639"/>
      <c r="DU37" s="639"/>
      <c r="DV37" s="640"/>
      <c r="DW37" s="643">
        <v>10.1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42361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7952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960322</v>
      </c>
      <c r="CS38" s="621"/>
      <c r="CT38" s="621"/>
      <c r="CU38" s="621"/>
      <c r="CV38" s="621"/>
      <c r="CW38" s="621"/>
      <c r="CX38" s="621"/>
      <c r="CY38" s="622"/>
      <c r="CZ38" s="623">
        <v>9.9</v>
      </c>
      <c r="DA38" s="641"/>
      <c r="DB38" s="641"/>
      <c r="DC38" s="642"/>
      <c r="DD38" s="626">
        <v>773040</v>
      </c>
      <c r="DE38" s="621"/>
      <c r="DF38" s="621"/>
      <c r="DG38" s="621"/>
      <c r="DH38" s="621"/>
      <c r="DI38" s="621"/>
      <c r="DJ38" s="621"/>
      <c r="DK38" s="622"/>
      <c r="DL38" s="626">
        <v>723512</v>
      </c>
      <c r="DM38" s="621"/>
      <c r="DN38" s="621"/>
      <c r="DO38" s="621"/>
      <c r="DP38" s="621"/>
      <c r="DQ38" s="621"/>
      <c r="DR38" s="621"/>
      <c r="DS38" s="621"/>
      <c r="DT38" s="621"/>
      <c r="DU38" s="621"/>
      <c r="DV38" s="622"/>
      <c r="DW38" s="643">
        <v>10.7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270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352473</v>
      </c>
      <c r="CS39" s="639"/>
      <c r="CT39" s="639"/>
      <c r="CU39" s="639"/>
      <c r="CV39" s="639"/>
      <c r="CW39" s="639"/>
      <c r="CX39" s="639"/>
      <c r="CY39" s="640"/>
      <c r="CZ39" s="623">
        <v>3.6</v>
      </c>
      <c r="DA39" s="641"/>
      <c r="DB39" s="641"/>
      <c r="DC39" s="642"/>
      <c r="DD39" s="626">
        <v>337070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272471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18224</v>
      </c>
      <c r="CS40" s="621"/>
      <c r="CT40" s="621"/>
      <c r="CU40" s="621"/>
      <c r="CV40" s="621"/>
      <c r="CW40" s="621"/>
      <c r="CX40" s="621"/>
      <c r="CY40" s="622"/>
      <c r="CZ40" s="623">
        <v>0.2</v>
      </c>
      <c r="DA40" s="641"/>
      <c r="DB40" s="641"/>
      <c r="DC40" s="642"/>
      <c r="DD40" s="626">
        <v>15944</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645220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927460</v>
      </c>
      <c r="CS42" s="621"/>
      <c r="CT42" s="621"/>
      <c r="CU42" s="621"/>
      <c r="CV42" s="621"/>
      <c r="CW42" s="621"/>
      <c r="CX42" s="621"/>
      <c r="CY42" s="622"/>
      <c r="CZ42" s="623">
        <v>9.6</v>
      </c>
      <c r="DA42" s="624"/>
      <c r="DB42" s="624"/>
      <c r="DC42" s="625"/>
      <c r="DD42" s="626">
        <v>293608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42048</v>
      </c>
      <c r="CS43" s="639"/>
      <c r="CT43" s="639"/>
      <c r="CU43" s="639"/>
      <c r="CV43" s="639"/>
      <c r="CW43" s="639"/>
      <c r="CX43" s="639"/>
      <c r="CY43" s="640"/>
      <c r="CZ43" s="623">
        <v>0.4</v>
      </c>
      <c r="DA43" s="641"/>
      <c r="DB43" s="641"/>
      <c r="DC43" s="642"/>
      <c r="DD43" s="626">
        <v>42048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893611</v>
      </c>
      <c r="CS44" s="621"/>
      <c r="CT44" s="621"/>
      <c r="CU44" s="621"/>
      <c r="CV44" s="621"/>
      <c r="CW44" s="621"/>
      <c r="CX44" s="621"/>
      <c r="CY44" s="622"/>
      <c r="CZ44" s="623">
        <v>9.1999999999999993</v>
      </c>
      <c r="DA44" s="624"/>
      <c r="DB44" s="624"/>
      <c r="DC44" s="625"/>
      <c r="DD44" s="626">
        <v>277097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331812</v>
      </c>
      <c r="CS45" s="639"/>
      <c r="CT45" s="639"/>
      <c r="CU45" s="639"/>
      <c r="CV45" s="639"/>
      <c r="CW45" s="639"/>
      <c r="CX45" s="639"/>
      <c r="CY45" s="640"/>
      <c r="CZ45" s="623">
        <v>3.4</v>
      </c>
      <c r="DA45" s="641"/>
      <c r="DB45" s="641"/>
      <c r="DC45" s="642"/>
      <c r="DD45" s="626">
        <v>31959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474461</v>
      </c>
      <c r="CS46" s="621"/>
      <c r="CT46" s="621"/>
      <c r="CU46" s="621"/>
      <c r="CV46" s="621"/>
      <c r="CW46" s="621"/>
      <c r="CX46" s="621"/>
      <c r="CY46" s="622"/>
      <c r="CZ46" s="623">
        <v>4.9000000000000004</v>
      </c>
      <c r="DA46" s="624"/>
      <c r="DB46" s="624"/>
      <c r="DC46" s="625"/>
      <c r="DD46" s="626">
        <v>216326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33849</v>
      </c>
      <c r="CS47" s="639"/>
      <c r="CT47" s="639"/>
      <c r="CU47" s="639"/>
      <c r="CV47" s="639"/>
      <c r="CW47" s="639"/>
      <c r="CX47" s="639"/>
      <c r="CY47" s="640"/>
      <c r="CZ47" s="623">
        <v>0.3</v>
      </c>
      <c r="DA47" s="641"/>
      <c r="DB47" s="641"/>
      <c r="DC47" s="642"/>
      <c r="DD47" s="626">
        <v>16511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9684451</v>
      </c>
      <c r="CS49" s="605"/>
      <c r="CT49" s="605"/>
      <c r="CU49" s="605"/>
      <c r="CV49" s="605"/>
      <c r="CW49" s="605"/>
      <c r="CX49" s="605"/>
      <c r="CY49" s="606"/>
      <c r="CZ49" s="607">
        <v>100</v>
      </c>
      <c r="DA49" s="608"/>
      <c r="DB49" s="608"/>
      <c r="DC49" s="609"/>
      <c r="DD49" s="610">
        <v>7265105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60" zoomScaleNormal="60" zoomScaleSheetLayoutView="70" workbookViewId="0">
      <selection activeCell="BS39" sqref="BS39:CG3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6" t="s">
        <v>349</v>
      </c>
      <c r="B5" s="1027"/>
      <c r="C5" s="1027"/>
      <c r="D5" s="1027"/>
      <c r="E5" s="1027"/>
      <c r="F5" s="1027"/>
      <c r="G5" s="1027"/>
      <c r="H5" s="1027"/>
      <c r="I5" s="1027"/>
      <c r="J5" s="1027"/>
      <c r="K5" s="1027"/>
      <c r="L5" s="1027"/>
      <c r="M5" s="1027"/>
      <c r="N5" s="1027"/>
      <c r="O5" s="1027"/>
      <c r="P5" s="1028"/>
      <c r="Q5" s="1032" t="s">
        <v>350</v>
      </c>
      <c r="R5" s="1033"/>
      <c r="S5" s="1033"/>
      <c r="T5" s="1033"/>
      <c r="U5" s="1034"/>
      <c r="V5" s="1032" t="s">
        <v>351</v>
      </c>
      <c r="W5" s="1033"/>
      <c r="X5" s="1033"/>
      <c r="Y5" s="1033"/>
      <c r="Z5" s="1034"/>
      <c r="AA5" s="1032" t="s">
        <v>352</v>
      </c>
      <c r="AB5" s="1033"/>
      <c r="AC5" s="1033"/>
      <c r="AD5" s="1033"/>
      <c r="AE5" s="1033"/>
      <c r="AF5" s="1144" t="s">
        <v>548</v>
      </c>
      <c r="AG5" s="1033"/>
      <c r="AH5" s="1033"/>
      <c r="AI5" s="1033"/>
      <c r="AJ5" s="1048"/>
      <c r="AK5" s="1033" t="s">
        <v>353</v>
      </c>
      <c r="AL5" s="1033"/>
      <c r="AM5" s="1033"/>
      <c r="AN5" s="1033"/>
      <c r="AO5" s="1034"/>
      <c r="AP5" s="1032" t="s">
        <v>354</v>
      </c>
      <c r="AQ5" s="1033"/>
      <c r="AR5" s="1033"/>
      <c r="AS5" s="1033"/>
      <c r="AT5" s="1034"/>
      <c r="AU5" s="1032" t="s">
        <v>355</v>
      </c>
      <c r="AV5" s="1033"/>
      <c r="AW5" s="1033"/>
      <c r="AX5" s="1033"/>
      <c r="AY5" s="1048"/>
      <c r="AZ5" s="209"/>
      <c r="BA5" s="209"/>
      <c r="BB5" s="209"/>
      <c r="BC5" s="209"/>
      <c r="BD5" s="209"/>
      <c r="BE5" s="210"/>
      <c r="BF5" s="210"/>
      <c r="BG5" s="210"/>
      <c r="BH5" s="210"/>
      <c r="BI5" s="210"/>
      <c r="BJ5" s="210"/>
      <c r="BK5" s="210"/>
      <c r="BL5" s="210"/>
      <c r="BM5" s="210"/>
      <c r="BN5" s="210"/>
      <c r="BO5" s="210"/>
      <c r="BP5" s="210"/>
      <c r="BQ5" s="1026" t="s">
        <v>356</v>
      </c>
      <c r="BR5" s="1027"/>
      <c r="BS5" s="1027"/>
      <c r="BT5" s="1027"/>
      <c r="BU5" s="1027"/>
      <c r="BV5" s="1027"/>
      <c r="BW5" s="1027"/>
      <c r="BX5" s="1027"/>
      <c r="BY5" s="1027"/>
      <c r="BZ5" s="1027"/>
      <c r="CA5" s="1027"/>
      <c r="CB5" s="1027"/>
      <c r="CC5" s="1027"/>
      <c r="CD5" s="1027"/>
      <c r="CE5" s="1027"/>
      <c r="CF5" s="1027"/>
      <c r="CG5" s="1028"/>
      <c r="CH5" s="1032" t="s">
        <v>357</v>
      </c>
      <c r="CI5" s="1033"/>
      <c r="CJ5" s="1033"/>
      <c r="CK5" s="1033"/>
      <c r="CL5" s="1034"/>
      <c r="CM5" s="1032" t="s">
        <v>358</v>
      </c>
      <c r="CN5" s="1033"/>
      <c r="CO5" s="1033"/>
      <c r="CP5" s="1033"/>
      <c r="CQ5" s="1034"/>
      <c r="CR5" s="1032" t="s">
        <v>359</v>
      </c>
      <c r="CS5" s="1033"/>
      <c r="CT5" s="1033"/>
      <c r="CU5" s="1033"/>
      <c r="CV5" s="1034"/>
      <c r="CW5" s="1032" t="s">
        <v>360</v>
      </c>
      <c r="CX5" s="1033"/>
      <c r="CY5" s="1033"/>
      <c r="CZ5" s="1033"/>
      <c r="DA5" s="1034"/>
      <c r="DB5" s="1032" t="s">
        <v>361</v>
      </c>
      <c r="DC5" s="1033"/>
      <c r="DD5" s="1033"/>
      <c r="DE5" s="1033"/>
      <c r="DF5" s="1034"/>
      <c r="DG5" s="1129" t="s">
        <v>362</v>
      </c>
      <c r="DH5" s="1130"/>
      <c r="DI5" s="1130"/>
      <c r="DJ5" s="1130"/>
      <c r="DK5" s="1131"/>
      <c r="DL5" s="1129" t="s">
        <v>363</v>
      </c>
      <c r="DM5" s="1130"/>
      <c r="DN5" s="1130"/>
      <c r="DO5" s="1130"/>
      <c r="DP5" s="1131"/>
      <c r="DQ5" s="1032" t="s">
        <v>364</v>
      </c>
      <c r="DR5" s="1033"/>
      <c r="DS5" s="1033"/>
      <c r="DT5" s="1033"/>
      <c r="DU5" s="1034"/>
      <c r="DV5" s="1032" t="s">
        <v>355</v>
      </c>
      <c r="DW5" s="1033"/>
      <c r="DX5" s="1033"/>
      <c r="DY5" s="1033"/>
      <c r="DZ5" s="1048"/>
      <c r="EA5" s="207"/>
    </row>
    <row r="6" spans="1:131" s="208"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07"/>
    </row>
    <row r="7" spans="1:131" s="208" customFormat="1" ht="26.25" customHeight="1" thickTop="1" x14ac:dyDescent="0.15">
      <c r="A7" s="211">
        <v>1</v>
      </c>
      <c r="B7" s="1081" t="s">
        <v>365</v>
      </c>
      <c r="C7" s="1082"/>
      <c r="D7" s="1082"/>
      <c r="E7" s="1082"/>
      <c r="F7" s="1082"/>
      <c r="G7" s="1082"/>
      <c r="H7" s="1082"/>
      <c r="I7" s="1082"/>
      <c r="J7" s="1082"/>
      <c r="K7" s="1082"/>
      <c r="L7" s="1082"/>
      <c r="M7" s="1082"/>
      <c r="N7" s="1082"/>
      <c r="O7" s="1082"/>
      <c r="P7" s="1083"/>
      <c r="Q7" s="1135">
        <v>10126</v>
      </c>
      <c r="R7" s="1136"/>
      <c r="S7" s="1136"/>
      <c r="T7" s="1136"/>
      <c r="U7" s="1136"/>
      <c r="V7" s="1136">
        <v>9684</v>
      </c>
      <c r="W7" s="1136"/>
      <c r="X7" s="1136"/>
      <c r="Y7" s="1136"/>
      <c r="Z7" s="1136"/>
      <c r="AA7" s="1136">
        <v>442</v>
      </c>
      <c r="AB7" s="1136"/>
      <c r="AC7" s="1136"/>
      <c r="AD7" s="1136"/>
      <c r="AE7" s="1137"/>
      <c r="AF7" s="1138">
        <v>401</v>
      </c>
      <c r="AG7" s="1139"/>
      <c r="AH7" s="1139"/>
      <c r="AI7" s="1139"/>
      <c r="AJ7" s="1140"/>
      <c r="AK7" s="1122">
        <v>196</v>
      </c>
      <c r="AL7" s="1123"/>
      <c r="AM7" s="1123"/>
      <c r="AN7" s="1123"/>
      <c r="AO7" s="1123"/>
      <c r="AP7" s="1123">
        <v>12536</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07"/>
    </row>
    <row r="8" spans="1:131" s="208" customFormat="1" ht="26.25" customHeight="1" x14ac:dyDescent="0.15">
      <c r="A8" s="214">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07"/>
    </row>
    <row r="9" spans="1:131" s="208" customFormat="1" ht="26.25" customHeight="1" x14ac:dyDescent="0.15">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07"/>
    </row>
    <row r="10" spans="1:131" s="208" customFormat="1" ht="26.25" customHeight="1" x14ac:dyDescent="0.15">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x14ac:dyDescent="0.15">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x14ac:dyDescent="0.15">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x14ac:dyDescent="0.15">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x14ac:dyDescent="0.15">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x14ac:dyDescent="0.15">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x14ac:dyDescent="0.15">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x14ac:dyDescent="0.15">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x14ac:dyDescent="0.15">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x14ac:dyDescent="0.15">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x14ac:dyDescent="0.15">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x14ac:dyDescent="0.2">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x14ac:dyDescent="0.15">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366</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9">
        <v>10126</v>
      </c>
      <c r="R23" s="1100"/>
      <c r="S23" s="1100"/>
      <c r="T23" s="1100"/>
      <c r="U23" s="1100"/>
      <c r="V23" s="1100">
        <v>9684</v>
      </c>
      <c r="W23" s="1100"/>
      <c r="X23" s="1100"/>
      <c r="Y23" s="1100"/>
      <c r="Z23" s="1100"/>
      <c r="AA23" s="1100">
        <v>442</v>
      </c>
      <c r="AB23" s="1100"/>
      <c r="AC23" s="1100"/>
      <c r="AD23" s="1100"/>
      <c r="AE23" s="1101"/>
      <c r="AF23" s="1102">
        <v>401</v>
      </c>
      <c r="AG23" s="1100"/>
      <c r="AH23" s="1100"/>
      <c r="AI23" s="1100"/>
      <c r="AJ23" s="1103"/>
      <c r="AK23" s="1104"/>
      <c r="AL23" s="1105"/>
      <c r="AM23" s="1105"/>
      <c r="AN23" s="1105"/>
      <c r="AO23" s="1105"/>
      <c r="AP23" s="1100">
        <v>12536</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x14ac:dyDescent="0.15">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x14ac:dyDescent="0.2">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x14ac:dyDescent="0.15">
      <c r="A26" s="1026" t="s">
        <v>349</v>
      </c>
      <c r="B26" s="1027"/>
      <c r="C26" s="1027"/>
      <c r="D26" s="1027"/>
      <c r="E26" s="1027"/>
      <c r="F26" s="1027"/>
      <c r="G26" s="1027"/>
      <c r="H26" s="1027"/>
      <c r="I26" s="1027"/>
      <c r="J26" s="1027"/>
      <c r="K26" s="1027"/>
      <c r="L26" s="1027"/>
      <c r="M26" s="1027"/>
      <c r="N26" s="1027"/>
      <c r="O26" s="1027"/>
      <c r="P26" s="1028"/>
      <c r="Q26" s="1032" t="s">
        <v>371</v>
      </c>
      <c r="R26" s="1033"/>
      <c r="S26" s="1033"/>
      <c r="T26" s="1033"/>
      <c r="U26" s="1034"/>
      <c r="V26" s="1032" t="s">
        <v>372</v>
      </c>
      <c r="W26" s="1033"/>
      <c r="X26" s="1033"/>
      <c r="Y26" s="1033"/>
      <c r="Z26" s="1034"/>
      <c r="AA26" s="1032" t="s">
        <v>373</v>
      </c>
      <c r="AB26" s="1033"/>
      <c r="AC26" s="1033"/>
      <c r="AD26" s="1033"/>
      <c r="AE26" s="1033"/>
      <c r="AF26" s="1090" t="s">
        <v>374</v>
      </c>
      <c r="AG26" s="1039"/>
      <c r="AH26" s="1039"/>
      <c r="AI26" s="1039"/>
      <c r="AJ26" s="1091"/>
      <c r="AK26" s="1033" t="s">
        <v>375</v>
      </c>
      <c r="AL26" s="1033"/>
      <c r="AM26" s="1033"/>
      <c r="AN26" s="1033"/>
      <c r="AO26" s="1034"/>
      <c r="AP26" s="1032" t="s">
        <v>376</v>
      </c>
      <c r="AQ26" s="1033"/>
      <c r="AR26" s="1033"/>
      <c r="AS26" s="1033"/>
      <c r="AT26" s="1034"/>
      <c r="AU26" s="1032" t="s">
        <v>377</v>
      </c>
      <c r="AV26" s="1033"/>
      <c r="AW26" s="1033"/>
      <c r="AX26" s="1033"/>
      <c r="AY26" s="1034"/>
      <c r="AZ26" s="1032" t="s">
        <v>378</v>
      </c>
      <c r="BA26" s="1033"/>
      <c r="BB26" s="1033"/>
      <c r="BC26" s="1033"/>
      <c r="BD26" s="1034"/>
      <c r="BE26" s="1032" t="s">
        <v>355</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x14ac:dyDescent="0.15">
      <c r="A28" s="219">
        <v>1</v>
      </c>
      <c r="B28" s="1081" t="s">
        <v>379</v>
      </c>
      <c r="C28" s="1082"/>
      <c r="D28" s="1082"/>
      <c r="E28" s="1082"/>
      <c r="F28" s="1082"/>
      <c r="G28" s="1082"/>
      <c r="H28" s="1082"/>
      <c r="I28" s="1082"/>
      <c r="J28" s="1082"/>
      <c r="K28" s="1082"/>
      <c r="L28" s="1082"/>
      <c r="M28" s="1082"/>
      <c r="N28" s="1082"/>
      <c r="O28" s="1082"/>
      <c r="P28" s="1083"/>
      <c r="Q28" s="1084">
        <v>3918</v>
      </c>
      <c r="R28" s="1085"/>
      <c r="S28" s="1085"/>
      <c r="T28" s="1085"/>
      <c r="U28" s="1085"/>
      <c r="V28" s="1085">
        <v>3785</v>
      </c>
      <c r="W28" s="1085"/>
      <c r="X28" s="1085"/>
      <c r="Y28" s="1085"/>
      <c r="Z28" s="1085"/>
      <c r="AA28" s="1085">
        <v>133</v>
      </c>
      <c r="AB28" s="1085"/>
      <c r="AC28" s="1085"/>
      <c r="AD28" s="1085"/>
      <c r="AE28" s="1086"/>
      <c r="AF28" s="1087">
        <v>133</v>
      </c>
      <c r="AG28" s="1085"/>
      <c r="AH28" s="1085"/>
      <c r="AI28" s="1085"/>
      <c r="AJ28" s="1088"/>
      <c r="AK28" s="1089">
        <v>272</v>
      </c>
      <c r="AL28" s="1077"/>
      <c r="AM28" s="1077"/>
      <c r="AN28" s="1077"/>
      <c r="AO28" s="1077"/>
      <c r="AP28" s="1077" t="s">
        <v>532</v>
      </c>
      <c r="AQ28" s="1077"/>
      <c r="AR28" s="1077"/>
      <c r="AS28" s="1077"/>
      <c r="AT28" s="1077"/>
      <c r="AU28" s="1077" t="s">
        <v>532</v>
      </c>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x14ac:dyDescent="0.15">
      <c r="A29" s="219">
        <v>2</v>
      </c>
      <c r="B29" s="1068" t="s">
        <v>380</v>
      </c>
      <c r="C29" s="1069"/>
      <c r="D29" s="1069"/>
      <c r="E29" s="1069"/>
      <c r="F29" s="1069"/>
      <c r="G29" s="1069"/>
      <c r="H29" s="1069"/>
      <c r="I29" s="1069"/>
      <c r="J29" s="1069"/>
      <c r="K29" s="1069"/>
      <c r="L29" s="1069"/>
      <c r="M29" s="1069"/>
      <c r="N29" s="1069"/>
      <c r="O29" s="1069"/>
      <c r="P29" s="1070"/>
      <c r="Q29" s="1074">
        <v>2207</v>
      </c>
      <c r="R29" s="1075"/>
      <c r="S29" s="1075"/>
      <c r="T29" s="1075"/>
      <c r="U29" s="1075"/>
      <c r="V29" s="1075">
        <v>1927</v>
      </c>
      <c r="W29" s="1075"/>
      <c r="X29" s="1075"/>
      <c r="Y29" s="1075"/>
      <c r="Z29" s="1075"/>
      <c r="AA29" s="1075">
        <v>280</v>
      </c>
      <c r="AB29" s="1075"/>
      <c r="AC29" s="1075"/>
      <c r="AD29" s="1075"/>
      <c r="AE29" s="1076"/>
      <c r="AF29" s="1050">
        <v>280</v>
      </c>
      <c r="AG29" s="1051"/>
      <c r="AH29" s="1051"/>
      <c r="AI29" s="1051"/>
      <c r="AJ29" s="1052"/>
      <c r="AK29" s="1011">
        <v>329</v>
      </c>
      <c r="AL29" s="1002"/>
      <c r="AM29" s="1002"/>
      <c r="AN29" s="1002"/>
      <c r="AO29" s="1002"/>
      <c r="AP29" s="1002" t="s">
        <v>532</v>
      </c>
      <c r="AQ29" s="1002"/>
      <c r="AR29" s="1002"/>
      <c r="AS29" s="1002"/>
      <c r="AT29" s="1002"/>
      <c r="AU29" s="1002" t="s">
        <v>532</v>
      </c>
      <c r="AV29" s="1002"/>
      <c r="AW29" s="1002"/>
      <c r="AX29" s="1002"/>
      <c r="AY29" s="1002"/>
      <c r="AZ29" s="1073"/>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x14ac:dyDescent="0.15">
      <c r="A30" s="219">
        <v>3</v>
      </c>
      <c r="B30" s="1068" t="s">
        <v>381</v>
      </c>
      <c r="C30" s="1069"/>
      <c r="D30" s="1069"/>
      <c r="E30" s="1069"/>
      <c r="F30" s="1069"/>
      <c r="G30" s="1069"/>
      <c r="H30" s="1069"/>
      <c r="I30" s="1069"/>
      <c r="J30" s="1069"/>
      <c r="K30" s="1069"/>
      <c r="L30" s="1069"/>
      <c r="M30" s="1069"/>
      <c r="N30" s="1069"/>
      <c r="O30" s="1069"/>
      <c r="P30" s="1070"/>
      <c r="Q30" s="1074">
        <v>245</v>
      </c>
      <c r="R30" s="1075"/>
      <c r="S30" s="1075"/>
      <c r="T30" s="1075"/>
      <c r="U30" s="1075"/>
      <c r="V30" s="1075">
        <v>243</v>
      </c>
      <c r="W30" s="1075"/>
      <c r="X30" s="1075"/>
      <c r="Y30" s="1075"/>
      <c r="Z30" s="1075"/>
      <c r="AA30" s="1075">
        <v>2</v>
      </c>
      <c r="AB30" s="1075"/>
      <c r="AC30" s="1075"/>
      <c r="AD30" s="1075"/>
      <c r="AE30" s="1076"/>
      <c r="AF30" s="1050">
        <v>2</v>
      </c>
      <c r="AG30" s="1051"/>
      <c r="AH30" s="1051"/>
      <c r="AI30" s="1051"/>
      <c r="AJ30" s="1052"/>
      <c r="AK30" s="1011">
        <v>78</v>
      </c>
      <c r="AL30" s="1002"/>
      <c r="AM30" s="1002"/>
      <c r="AN30" s="1002"/>
      <c r="AO30" s="1002"/>
      <c r="AP30" s="1002" t="s">
        <v>532</v>
      </c>
      <c r="AQ30" s="1002"/>
      <c r="AR30" s="1002"/>
      <c r="AS30" s="1002"/>
      <c r="AT30" s="1002"/>
      <c r="AU30" s="1002" t="s">
        <v>532</v>
      </c>
      <c r="AV30" s="1002"/>
      <c r="AW30" s="1002"/>
      <c r="AX30" s="1002"/>
      <c r="AY30" s="1002"/>
      <c r="AZ30" s="1073"/>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x14ac:dyDescent="0.15">
      <c r="A31" s="219">
        <v>4</v>
      </c>
      <c r="B31" s="1068" t="s">
        <v>382</v>
      </c>
      <c r="C31" s="1069"/>
      <c r="D31" s="1069"/>
      <c r="E31" s="1069"/>
      <c r="F31" s="1069"/>
      <c r="G31" s="1069"/>
      <c r="H31" s="1069"/>
      <c r="I31" s="1069"/>
      <c r="J31" s="1069"/>
      <c r="K31" s="1069"/>
      <c r="L31" s="1069"/>
      <c r="M31" s="1069"/>
      <c r="N31" s="1069"/>
      <c r="O31" s="1069"/>
      <c r="P31" s="1070"/>
      <c r="Q31" s="1074">
        <v>1301</v>
      </c>
      <c r="R31" s="1075"/>
      <c r="S31" s="1075"/>
      <c r="T31" s="1075"/>
      <c r="U31" s="1075"/>
      <c r="V31" s="1075">
        <v>1735</v>
      </c>
      <c r="W31" s="1075"/>
      <c r="X31" s="1075"/>
      <c r="Y31" s="1075"/>
      <c r="Z31" s="1075"/>
      <c r="AA31" s="1075">
        <v>-73</v>
      </c>
      <c r="AB31" s="1075"/>
      <c r="AC31" s="1075"/>
      <c r="AD31" s="1075"/>
      <c r="AE31" s="1076"/>
      <c r="AF31" s="1050">
        <v>324</v>
      </c>
      <c r="AG31" s="1051"/>
      <c r="AH31" s="1051"/>
      <c r="AI31" s="1051"/>
      <c r="AJ31" s="1052"/>
      <c r="AK31" s="1011">
        <v>475</v>
      </c>
      <c r="AL31" s="1002"/>
      <c r="AM31" s="1002"/>
      <c r="AN31" s="1002"/>
      <c r="AO31" s="1002"/>
      <c r="AP31" s="1002">
        <v>719</v>
      </c>
      <c r="AQ31" s="1002"/>
      <c r="AR31" s="1002"/>
      <c r="AS31" s="1002"/>
      <c r="AT31" s="1002"/>
      <c r="AU31" s="1002">
        <v>542</v>
      </c>
      <c r="AV31" s="1002"/>
      <c r="AW31" s="1002"/>
      <c r="AX31" s="1002"/>
      <c r="AY31" s="1002"/>
      <c r="AZ31" s="1073" t="s">
        <v>532</v>
      </c>
      <c r="BA31" s="1073"/>
      <c r="BB31" s="1073"/>
      <c r="BC31" s="1073"/>
      <c r="BD31" s="1073"/>
      <c r="BE31" s="1063" t="s">
        <v>383</v>
      </c>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x14ac:dyDescent="0.15">
      <c r="A32" s="219">
        <v>5</v>
      </c>
      <c r="B32" s="1068" t="s">
        <v>384</v>
      </c>
      <c r="C32" s="1069"/>
      <c r="D32" s="1069"/>
      <c r="E32" s="1069"/>
      <c r="F32" s="1069"/>
      <c r="G32" s="1069"/>
      <c r="H32" s="1069"/>
      <c r="I32" s="1069"/>
      <c r="J32" s="1069"/>
      <c r="K32" s="1069"/>
      <c r="L32" s="1069"/>
      <c r="M32" s="1069"/>
      <c r="N32" s="1069"/>
      <c r="O32" s="1069"/>
      <c r="P32" s="1070"/>
      <c r="Q32" s="1074">
        <v>53</v>
      </c>
      <c r="R32" s="1075"/>
      <c r="S32" s="1075"/>
      <c r="T32" s="1075"/>
      <c r="U32" s="1075"/>
      <c r="V32" s="1075">
        <v>49</v>
      </c>
      <c r="W32" s="1075"/>
      <c r="X32" s="1075"/>
      <c r="Y32" s="1075"/>
      <c r="Z32" s="1075"/>
      <c r="AA32" s="1075">
        <v>4</v>
      </c>
      <c r="AB32" s="1075"/>
      <c r="AC32" s="1075"/>
      <c r="AD32" s="1075"/>
      <c r="AE32" s="1076"/>
      <c r="AF32" s="1050">
        <v>4</v>
      </c>
      <c r="AG32" s="1051"/>
      <c r="AH32" s="1051"/>
      <c r="AI32" s="1051"/>
      <c r="AJ32" s="1052"/>
      <c r="AK32" s="1011">
        <v>42</v>
      </c>
      <c r="AL32" s="1002"/>
      <c r="AM32" s="1002"/>
      <c r="AN32" s="1002"/>
      <c r="AO32" s="1002"/>
      <c r="AP32" s="1002">
        <v>398</v>
      </c>
      <c r="AQ32" s="1002"/>
      <c r="AR32" s="1002"/>
      <c r="AS32" s="1002"/>
      <c r="AT32" s="1002"/>
      <c r="AU32" s="1002">
        <v>398</v>
      </c>
      <c r="AV32" s="1002"/>
      <c r="AW32" s="1002"/>
      <c r="AX32" s="1002"/>
      <c r="AY32" s="1002"/>
      <c r="AZ32" s="1073" t="s">
        <v>532</v>
      </c>
      <c r="BA32" s="1073"/>
      <c r="BB32" s="1073"/>
      <c r="BC32" s="1073"/>
      <c r="BD32" s="1073"/>
      <c r="BE32" s="1063" t="s">
        <v>385</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x14ac:dyDescent="0.15">
      <c r="A33" s="219">
        <v>6</v>
      </c>
      <c r="B33" s="1068" t="s">
        <v>386</v>
      </c>
      <c r="C33" s="1069"/>
      <c r="D33" s="1069"/>
      <c r="E33" s="1069"/>
      <c r="F33" s="1069"/>
      <c r="G33" s="1069"/>
      <c r="H33" s="1069"/>
      <c r="I33" s="1069"/>
      <c r="J33" s="1069"/>
      <c r="K33" s="1069"/>
      <c r="L33" s="1069"/>
      <c r="M33" s="1069"/>
      <c r="N33" s="1069"/>
      <c r="O33" s="1069"/>
      <c r="P33" s="1070"/>
      <c r="Q33" s="1074">
        <v>237</v>
      </c>
      <c r="R33" s="1075"/>
      <c r="S33" s="1075"/>
      <c r="T33" s="1075"/>
      <c r="U33" s="1075"/>
      <c r="V33" s="1075">
        <v>184</v>
      </c>
      <c r="W33" s="1075"/>
      <c r="X33" s="1075"/>
      <c r="Y33" s="1075"/>
      <c r="Z33" s="1075"/>
      <c r="AA33" s="1075">
        <v>53</v>
      </c>
      <c r="AB33" s="1075"/>
      <c r="AC33" s="1075"/>
      <c r="AD33" s="1075"/>
      <c r="AE33" s="1076"/>
      <c r="AF33" s="1050">
        <v>53</v>
      </c>
      <c r="AG33" s="1051"/>
      <c r="AH33" s="1051"/>
      <c r="AI33" s="1051"/>
      <c r="AJ33" s="1052"/>
      <c r="AK33" s="1011">
        <v>16</v>
      </c>
      <c r="AL33" s="1002"/>
      <c r="AM33" s="1002"/>
      <c r="AN33" s="1002"/>
      <c r="AO33" s="1002"/>
      <c r="AP33" s="1002">
        <v>61</v>
      </c>
      <c r="AQ33" s="1002"/>
      <c r="AR33" s="1002"/>
      <c r="AS33" s="1002"/>
      <c r="AT33" s="1002"/>
      <c r="AU33" s="1002" t="s">
        <v>532</v>
      </c>
      <c r="AV33" s="1002"/>
      <c r="AW33" s="1002"/>
      <c r="AX33" s="1002"/>
      <c r="AY33" s="1002"/>
      <c r="AZ33" s="1073" t="s">
        <v>532</v>
      </c>
      <c r="BA33" s="1073"/>
      <c r="BB33" s="1073"/>
      <c r="BC33" s="1073"/>
      <c r="BD33" s="1073"/>
      <c r="BE33" s="1063" t="s">
        <v>385</v>
      </c>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x14ac:dyDescent="0.15">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x14ac:dyDescent="0.15">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x14ac:dyDescent="0.15">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x14ac:dyDescent="0.15">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x14ac:dyDescent="0.15">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x14ac:dyDescent="0.15">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x14ac:dyDescent="0.15">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x14ac:dyDescent="0.15">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x14ac:dyDescent="0.15">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x14ac:dyDescent="0.15">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x14ac:dyDescent="0.15">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x14ac:dyDescent="0.15">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x14ac:dyDescent="0.15">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x14ac:dyDescent="0.15">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x14ac:dyDescent="0.15">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x14ac:dyDescent="0.15">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x14ac:dyDescent="0.15">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x14ac:dyDescent="0.15">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x14ac:dyDescent="0.15">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x14ac:dyDescent="0.15">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x14ac:dyDescent="0.15">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x14ac:dyDescent="0.15">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x14ac:dyDescent="0.15">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x14ac:dyDescent="0.15">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x14ac:dyDescent="0.15">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x14ac:dyDescent="0.15">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x14ac:dyDescent="0.15">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x14ac:dyDescent="0.2">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x14ac:dyDescent="0.15">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387</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796</v>
      </c>
      <c r="AG63" s="988"/>
      <c r="AH63" s="988"/>
      <c r="AI63" s="988"/>
      <c r="AJ63" s="1061"/>
      <c r="AK63" s="1062"/>
      <c r="AL63" s="992"/>
      <c r="AM63" s="992"/>
      <c r="AN63" s="992"/>
      <c r="AO63" s="992"/>
      <c r="AP63" s="988">
        <v>1178</v>
      </c>
      <c r="AQ63" s="988"/>
      <c r="AR63" s="988"/>
      <c r="AS63" s="988"/>
      <c r="AT63" s="988"/>
      <c r="AU63" s="988">
        <v>940</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x14ac:dyDescent="0.15">
      <c r="A66" s="1026" t="s">
        <v>390</v>
      </c>
      <c r="B66" s="1027"/>
      <c r="C66" s="1027"/>
      <c r="D66" s="1027"/>
      <c r="E66" s="1027"/>
      <c r="F66" s="1027"/>
      <c r="G66" s="1027"/>
      <c r="H66" s="1027"/>
      <c r="I66" s="1027"/>
      <c r="J66" s="1027"/>
      <c r="K66" s="1027"/>
      <c r="L66" s="1027"/>
      <c r="M66" s="1027"/>
      <c r="N66" s="1027"/>
      <c r="O66" s="1027"/>
      <c r="P66" s="1028"/>
      <c r="Q66" s="1032" t="s">
        <v>371</v>
      </c>
      <c r="R66" s="1033"/>
      <c r="S66" s="1033"/>
      <c r="T66" s="1033"/>
      <c r="U66" s="1034"/>
      <c r="V66" s="1032" t="s">
        <v>372</v>
      </c>
      <c r="W66" s="1033"/>
      <c r="X66" s="1033"/>
      <c r="Y66" s="1033"/>
      <c r="Z66" s="1034"/>
      <c r="AA66" s="1032" t="s">
        <v>373</v>
      </c>
      <c r="AB66" s="1033"/>
      <c r="AC66" s="1033"/>
      <c r="AD66" s="1033"/>
      <c r="AE66" s="1034"/>
      <c r="AF66" s="1038" t="s">
        <v>374</v>
      </c>
      <c r="AG66" s="1039"/>
      <c r="AH66" s="1039"/>
      <c r="AI66" s="1039"/>
      <c r="AJ66" s="1040"/>
      <c r="AK66" s="1032" t="s">
        <v>375</v>
      </c>
      <c r="AL66" s="1027"/>
      <c r="AM66" s="1027"/>
      <c r="AN66" s="1027"/>
      <c r="AO66" s="1028"/>
      <c r="AP66" s="1032" t="s">
        <v>376</v>
      </c>
      <c r="AQ66" s="1033"/>
      <c r="AR66" s="1033"/>
      <c r="AS66" s="1033"/>
      <c r="AT66" s="1034"/>
      <c r="AU66" s="1032" t="s">
        <v>391</v>
      </c>
      <c r="AV66" s="1033"/>
      <c r="AW66" s="1033"/>
      <c r="AX66" s="1033"/>
      <c r="AY66" s="1034"/>
      <c r="AZ66" s="1032" t="s">
        <v>355</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533</v>
      </c>
      <c r="C68" s="1017"/>
      <c r="D68" s="1017"/>
      <c r="E68" s="1017"/>
      <c r="F68" s="1017"/>
      <c r="G68" s="1017"/>
      <c r="H68" s="1017"/>
      <c r="I68" s="1017"/>
      <c r="J68" s="1017"/>
      <c r="K68" s="1017"/>
      <c r="L68" s="1017"/>
      <c r="M68" s="1017"/>
      <c r="N68" s="1017"/>
      <c r="O68" s="1017"/>
      <c r="P68" s="1018"/>
      <c r="Q68" s="1019">
        <v>22493</v>
      </c>
      <c r="R68" s="1013"/>
      <c r="S68" s="1013"/>
      <c r="T68" s="1013"/>
      <c r="U68" s="1013"/>
      <c r="V68" s="1013">
        <v>22018</v>
      </c>
      <c r="W68" s="1013"/>
      <c r="X68" s="1013"/>
      <c r="Y68" s="1013"/>
      <c r="Z68" s="1013"/>
      <c r="AA68" s="1013">
        <v>475</v>
      </c>
      <c r="AB68" s="1013"/>
      <c r="AC68" s="1013"/>
      <c r="AD68" s="1013"/>
      <c r="AE68" s="1013"/>
      <c r="AF68" s="1013">
        <v>475</v>
      </c>
      <c r="AG68" s="1013"/>
      <c r="AH68" s="1013"/>
      <c r="AI68" s="1013"/>
      <c r="AJ68" s="1013"/>
      <c r="AK68" s="1013">
        <v>1327</v>
      </c>
      <c r="AL68" s="1013"/>
      <c r="AM68" s="1013"/>
      <c r="AN68" s="1013"/>
      <c r="AO68" s="1013"/>
      <c r="AP68" s="1013" t="s">
        <v>477</v>
      </c>
      <c r="AQ68" s="1013"/>
      <c r="AR68" s="1013"/>
      <c r="AS68" s="1013"/>
      <c r="AT68" s="1013"/>
      <c r="AU68" s="1013" t="s">
        <v>477</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5" t="s">
        <v>534</v>
      </c>
      <c r="C69" s="1006"/>
      <c r="D69" s="1006"/>
      <c r="E69" s="1006"/>
      <c r="F69" s="1006"/>
      <c r="G69" s="1006"/>
      <c r="H69" s="1006"/>
      <c r="I69" s="1006"/>
      <c r="J69" s="1006"/>
      <c r="K69" s="1006"/>
      <c r="L69" s="1006"/>
      <c r="M69" s="1006"/>
      <c r="N69" s="1006"/>
      <c r="O69" s="1006"/>
      <c r="P69" s="1007"/>
      <c r="Q69" s="1008">
        <v>186</v>
      </c>
      <c r="R69" s="1002"/>
      <c r="S69" s="1002"/>
      <c r="T69" s="1002"/>
      <c r="U69" s="1002"/>
      <c r="V69" s="1002">
        <v>154</v>
      </c>
      <c r="W69" s="1002"/>
      <c r="X69" s="1002"/>
      <c r="Y69" s="1002"/>
      <c r="Z69" s="1002"/>
      <c r="AA69" s="1002">
        <v>32</v>
      </c>
      <c r="AB69" s="1002"/>
      <c r="AC69" s="1002"/>
      <c r="AD69" s="1002"/>
      <c r="AE69" s="1002"/>
      <c r="AF69" s="1002">
        <v>32</v>
      </c>
      <c r="AG69" s="1002"/>
      <c r="AH69" s="1002"/>
      <c r="AI69" s="1002"/>
      <c r="AJ69" s="1002"/>
      <c r="AK69" s="1002" t="s">
        <v>477</v>
      </c>
      <c r="AL69" s="1002"/>
      <c r="AM69" s="1002"/>
      <c r="AN69" s="1002"/>
      <c r="AO69" s="1002"/>
      <c r="AP69" s="1002" t="s">
        <v>477</v>
      </c>
      <c r="AQ69" s="1002"/>
      <c r="AR69" s="1002"/>
      <c r="AS69" s="1002"/>
      <c r="AT69" s="1002"/>
      <c r="AU69" s="1002" t="s">
        <v>477</v>
      </c>
      <c r="AV69" s="1002"/>
      <c r="AW69" s="1002"/>
      <c r="AX69" s="1002"/>
      <c r="AY69" s="1002"/>
      <c r="AZ69" s="1003"/>
      <c r="BA69" s="1003"/>
      <c r="BB69" s="1003"/>
      <c r="BC69" s="1003"/>
      <c r="BD69" s="100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5" t="s">
        <v>535</v>
      </c>
      <c r="C70" s="1006"/>
      <c r="D70" s="1006"/>
      <c r="E70" s="1006"/>
      <c r="F70" s="1006"/>
      <c r="G70" s="1006"/>
      <c r="H70" s="1006"/>
      <c r="I70" s="1006"/>
      <c r="J70" s="1006"/>
      <c r="K70" s="1006"/>
      <c r="L70" s="1006"/>
      <c r="M70" s="1006"/>
      <c r="N70" s="1006"/>
      <c r="O70" s="1006"/>
      <c r="P70" s="1007"/>
      <c r="Q70" s="1008">
        <v>112</v>
      </c>
      <c r="R70" s="1002"/>
      <c r="S70" s="1002"/>
      <c r="T70" s="1002"/>
      <c r="U70" s="1002"/>
      <c r="V70" s="1002">
        <v>97</v>
      </c>
      <c r="W70" s="1002"/>
      <c r="X70" s="1002"/>
      <c r="Y70" s="1002"/>
      <c r="Z70" s="1002"/>
      <c r="AA70" s="1002">
        <v>15</v>
      </c>
      <c r="AB70" s="1002"/>
      <c r="AC70" s="1002"/>
      <c r="AD70" s="1002"/>
      <c r="AE70" s="1002"/>
      <c r="AF70" s="1002">
        <v>15</v>
      </c>
      <c r="AG70" s="1002"/>
      <c r="AH70" s="1002"/>
      <c r="AI70" s="1002"/>
      <c r="AJ70" s="1002"/>
      <c r="AK70" s="1002">
        <v>2</v>
      </c>
      <c r="AL70" s="1002"/>
      <c r="AM70" s="1002"/>
      <c r="AN70" s="1002"/>
      <c r="AO70" s="1002"/>
      <c r="AP70" s="1002" t="s">
        <v>477</v>
      </c>
      <c r="AQ70" s="1002"/>
      <c r="AR70" s="1002"/>
      <c r="AS70" s="1002"/>
      <c r="AT70" s="1002"/>
      <c r="AU70" s="1002" t="s">
        <v>477</v>
      </c>
      <c r="AV70" s="1002"/>
      <c r="AW70" s="1002"/>
      <c r="AX70" s="1002"/>
      <c r="AY70" s="1002"/>
      <c r="AZ70" s="1003"/>
      <c r="BA70" s="1003"/>
      <c r="BB70" s="1003"/>
      <c r="BC70" s="1003"/>
      <c r="BD70" s="100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5" t="s">
        <v>536</v>
      </c>
      <c r="C71" s="1006"/>
      <c r="D71" s="1006"/>
      <c r="E71" s="1006"/>
      <c r="F71" s="1006"/>
      <c r="G71" s="1006"/>
      <c r="H71" s="1006"/>
      <c r="I71" s="1006"/>
      <c r="J71" s="1006"/>
      <c r="K71" s="1006"/>
      <c r="L71" s="1006"/>
      <c r="M71" s="1006"/>
      <c r="N71" s="1006"/>
      <c r="O71" s="1006"/>
      <c r="P71" s="1007"/>
      <c r="Q71" s="1008">
        <v>111</v>
      </c>
      <c r="R71" s="1002"/>
      <c r="S71" s="1002"/>
      <c r="T71" s="1002"/>
      <c r="U71" s="1002"/>
      <c r="V71" s="1002">
        <v>81</v>
      </c>
      <c r="W71" s="1002"/>
      <c r="X71" s="1002"/>
      <c r="Y71" s="1002"/>
      <c r="Z71" s="1002"/>
      <c r="AA71" s="1002">
        <v>30</v>
      </c>
      <c r="AB71" s="1002"/>
      <c r="AC71" s="1002"/>
      <c r="AD71" s="1002"/>
      <c r="AE71" s="1002"/>
      <c r="AF71" s="1002">
        <v>30</v>
      </c>
      <c r="AG71" s="1002"/>
      <c r="AH71" s="1002"/>
      <c r="AI71" s="1002"/>
      <c r="AJ71" s="1002"/>
      <c r="AK71" s="1002" t="s">
        <v>477</v>
      </c>
      <c r="AL71" s="1002"/>
      <c r="AM71" s="1002"/>
      <c r="AN71" s="1002"/>
      <c r="AO71" s="1002"/>
      <c r="AP71" s="1002" t="s">
        <v>477</v>
      </c>
      <c r="AQ71" s="1002"/>
      <c r="AR71" s="1002"/>
      <c r="AS71" s="1002"/>
      <c r="AT71" s="1002"/>
      <c r="AU71" s="1002" t="s">
        <v>477</v>
      </c>
      <c r="AV71" s="1002"/>
      <c r="AW71" s="1002"/>
      <c r="AX71" s="1002"/>
      <c r="AY71" s="1002"/>
      <c r="AZ71" s="1003"/>
      <c r="BA71" s="1003"/>
      <c r="BB71" s="1003"/>
      <c r="BC71" s="1003"/>
      <c r="BD71" s="100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5" t="s">
        <v>537</v>
      </c>
      <c r="C72" s="1006"/>
      <c r="D72" s="1006"/>
      <c r="E72" s="1006"/>
      <c r="F72" s="1006"/>
      <c r="G72" s="1006"/>
      <c r="H72" s="1006"/>
      <c r="I72" s="1006"/>
      <c r="J72" s="1006"/>
      <c r="K72" s="1006"/>
      <c r="L72" s="1006"/>
      <c r="M72" s="1006"/>
      <c r="N72" s="1006"/>
      <c r="O72" s="1006"/>
      <c r="P72" s="1007"/>
      <c r="Q72" s="1008">
        <v>2076</v>
      </c>
      <c r="R72" s="1002"/>
      <c r="S72" s="1002"/>
      <c r="T72" s="1002"/>
      <c r="U72" s="1002"/>
      <c r="V72" s="1002">
        <v>1822</v>
      </c>
      <c r="W72" s="1002"/>
      <c r="X72" s="1002"/>
      <c r="Y72" s="1002"/>
      <c r="Z72" s="1002"/>
      <c r="AA72" s="1002">
        <v>254</v>
      </c>
      <c r="AB72" s="1002"/>
      <c r="AC72" s="1002"/>
      <c r="AD72" s="1002"/>
      <c r="AE72" s="1002"/>
      <c r="AF72" s="1002">
        <v>254</v>
      </c>
      <c r="AG72" s="1002"/>
      <c r="AH72" s="1002"/>
      <c r="AI72" s="1002"/>
      <c r="AJ72" s="1002"/>
      <c r="AK72" s="1002">
        <v>73</v>
      </c>
      <c r="AL72" s="1002"/>
      <c r="AM72" s="1002"/>
      <c r="AN72" s="1002"/>
      <c r="AO72" s="1002"/>
      <c r="AP72" s="1002" t="s">
        <v>477</v>
      </c>
      <c r="AQ72" s="1002"/>
      <c r="AR72" s="1002"/>
      <c r="AS72" s="1002"/>
      <c r="AT72" s="1002"/>
      <c r="AU72" s="1002" t="s">
        <v>477</v>
      </c>
      <c r="AV72" s="1002"/>
      <c r="AW72" s="1002"/>
      <c r="AX72" s="1002"/>
      <c r="AY72" s="1002"/>
      <c r="AZ72" s="1003"/>
      <c r="BA72" s="1003"/>
      <c r="BB72" s="1003"/>
      <c r="BC72" s="1003"/>
      <c r="BD72" s="100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5" t="s">
        <v>538</v>
      </c>
      <c r="C73" s="1006"/>
      <c r="D73" s="1006"/>
      <c r="E73" s="1006"/>
      <c r="F73" s="1006"/>
      <c r="G73" s="1006"/>
      <c r="H73" s="1006"/>
      <c r="I73" s="1006"/>
      <c r="J73" s="1006"/>
      <c r="K73" s="1006"/>
      <c r="L73" s="1006"/>
      <c r="M73" s="1006"/>
      <c r="N73" s="1006"/>
      <c r="O73" s="1006"/>
      <c r="P73" s="1007"/>
      <c r="Q73" s="1008">
        <v>565538</v>
      </c>
      <c r="R73" s="1002"/>
      <c r="S73" s="1002"/>
      <c r="T73" s="1002"/>
      <c r="U73" s="1002"/>
      <c r="V73" s="1002">
        <v>552543</v>
      </c>
      <c r="W73" s="1002"/>
      <c r="X73" s="1002"/>
      <c r="Y73" s="1002"/>
      <c r="Z73" s="1002"/>
      <c r="AA73" s="1002">
        <v>12995</v>
      </c>
      <c r="AB73" s="1002"/>
      <c r="AC73" s="1002"/>
      <c r="AD73" s="1002"/>
      <c r="AE73" s="1002"/>
      <c r="AF73" s="1002">
        <v>12995</v>
      </c>
      <c r="AG73" s="1002"/>
      <c r="AH73" s="1002"/>
      <c r="AI73" s="1002"/>
      <c r="AJ73" s="1002"/>
      <c r="AK73" s="1002">
        <v>3497</v>
      </c>
      <c r="AL73" s="1002"/>
      <c r="AM73" s="1002"/>
      <c r="AN73" s="1002"/>
      <c r="AO73" s="1002"/>
      <c r="AP73" s="1002" t="s">
        <v>477</v>
      </c>
      <c r="AQ73" s="1002"/>
      <c r="AR73" s="1002"/>
      <c r="AS73" s="1002"/>
      <c r="AT73" s="1002"/>
      <c r="AU73" s="1002" t="s">
        <v>477</v>
      </c>
      <c r="AV73" s="1002"/>
      <c r="AW73" s="1002"/>
      <c r="AX73" s="1002"/>
      <c r="AY73" s="1002"/>
      <c r="AZ73" s="1003"/>
      <c r="BA73" s="1003"/>
      <c r="BB73" s="1003"/>
      <c r="BC73" s="1003"/>
      <c r="BD73" s="100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5" t="s">
        <v>539</v>
      </c>
      <c r="C74" s="1006"/>
      <c r="D74" s="1006"/>
      <c r="E74" s="1006"/>
      <c r="F74" s="1006"/>
      <c r="G74" s="1006"/>
      <c r="H74" s="1006"/>
      <c r="I74" s="1006"/>
      <c r="J74" s="1006"/>
      <c r="K74" s="1006"/>
      <c r="L74" s="1006"/>
      <c r="M74" s="1006"/>
      <c r="N74" s="1006"/>
      <c r="O74" s="1006"/>
      <c r="P74" s="1007"/>
      <c r="Q74" s="1008">
        <v>6714</v>
      </c>
      <c r="R74" s="1002"/>
      <c r="S74" s="1002"/>
      <c r="T74" s="1002"/>
      <c r="U74" s="1002"/>
      <c r="V74" s="1002">
        <v>5593</v>
      </c>
      <c r="W74" s="1002"/>
      <c r="X74" s="1002"/>
      <c r="Y74" s="1002"/>
      <c r="Z74" s="1002"/>
      <c r="AA74" s="1002">
        <v>1121</v>
      </c>
      <c r="AB74" s="1002"/>
      <c r="AC74" s="1002"/>
      <c r="AD74" s="1002"/>
      <c r="AE74" s="1002"/>
      <c r="AF74" s="1002">
        <v>6573</v>
      </c>
      <c r="AG74" s="1002"/>
      <c r="AH74" s="1002"/>
      <c r="AI74" s="1002"/>
      <c r="AJ74" s="1002"/>
      <c r="AK74" s="1002" t="s">
        <v>477</v>
      </c>
      <c r="AL74" s="1002"/>
      <c r="AM74" s="1002"/>
      <c r="AN74" s="1002"/>
      <c r="AO74" s="1002"/>
      <c r="AP74" s="1002">
        <v>6957</v>
      </c>
      <c r="AQ74" s="1002"/>
      <c r="AR74" s="1002"/>
      <c r="AS74" s="1002"/>
      <c r="AT74" s="1002"/>
      <c r="AU74" s="1002">
        <v>0</v>
      </c>
      <c r="AV74" s="1002"/>
      <c r="AW74" s="1002"/>
      <c r="AX74" s="1002"/>
      <c r="AY74" s="1002"/>
      <c r="AZ74" s="1003" t="s">
        <v>547</v>
      </c>
      <c r="BA74" s="1003"/>
      <c r="BB74" s="1003"/>
      <c r="BC74" s="1003"/>
      <c r="BD74" s="1004"/>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5" t="s">
        <v>540</v>
      </c>
      <c r="C75" s="1006"/>
      <c r="D75" s="1006"/>
      <c r="E75" s="1006"/>
      <c r="F75" s="1006"/>
      <c r="G75" s="1006"/>
      <c r="H75" s="1006"/>
      <c r="I75" s="1006"/>
      <c r="J75" s="1006"/>
      <c r="K75" s="1006"/>
      <c r="L75" s="1006"/>
      <c r="M75" s="1006"/>
      <c r="N75" s="1006"/>
      <c r="O75" s="1006"/>
      <c r="P75" s="1007"/>
      <c r="Q75" s="1009">
        <v>5062</v>
      </c>
      <c r="R75" s="1010"/>
      <c r="S75" s="1010"/>
      <c r="T75" s="1010"/>
      <c r="U75" s="1011"/>
      <c r="V75" s="1012">
        <v>4719</v>
      </c>
      <c r="W75" s="1010"/>
      <c r="X75" s="1010"/>
      <c r="Y75" s="1010"/>
      <c r="Z75" s="1011"/>
      <c r="AA75" s="1012">
        <v>343</v>
      </c>
      <c r="AB75" s="1010"/>
      <c r="AC75" s="1010"/>
      <c r="AD75" s="1010"/>
      <c r="AE75" s="1011"/>
      <c r="AF75" s="1012">
        <v>5511</v>
      </c>
      <c r="AG75" s="1010"/>
      <c r="AH75" s="1010"/>
      <c r="AI75" s="1010"/>
      <c r="AJ75" s="1011"/>
      <c r="AK75" s="1012" t="s">
        <v>477</v>
      </c>
      <c r="AL75" s="1010"/>
      <c r="AM75" s="1010"/>
      <c r="AN75" s="1010"/>
      <c r="AO75" s="1011"/>
      <c r="AP75" s="1012">
        <v>1174</v>
      </c>
      <c r="AQ75" s="1010"/>
      <c r="AR75" s="1010"/>
      <c r="AS75" s="1010"/>
      <c r="AT75" s="1011"/>
      <c r="AU75" s="1012" t="s">
        <v>477</v>
      </c>
      <c r="AV75" s="1010"/>
      <c r="AW75" s="1010"/>
      <c r="AX75" s="1010"/>
      <c r="AY75" s="1011"/>
      <c r="AZ75" s="1003" t="s">
        <v>547</v>
      </c>
      <c r="BA75" s="1003"/>
      <c r="BB75" s="1003"/>
      <c r="BC75" s="1003"/>
      <c r="BD75" s="1004"/>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5" t="s">
        <v>541</v>
      </c>
      <c r="C76" s="1006"/>
      <c r="D76" s="1006"/>
      <c r="E76" s="1006"/>
      <c r="F76" s="1006"/>
      <c r="G76" s="1006"/>
      <c r="H76" s="1006"/>
      <c r="I76" s="1006"/>
      <c r="J76" s="1006"/>
      <c r="K76" s="1006"/>
      <c r="L76" s="1006"/>
      <c r="M76" s="1006"/>
      <c r="N76" s="1006"/>
      <c r="O76" s="1006"/>
      <c r="P76" s="1007"/>
      <c r="Q76" s="1009">
        <v>1365</v>
      </c>
      <c r="R76" s="1010"/>
      <c r="S76" s="1010"/>
      <c r="T76" s="1010"/>
      <c r="U76" s="1011"/>
      <c r="V76" s="1012">
        <v>1178</v>
      </c>
      <c r="W76" s="1010"/>
      <c r="X76" s="1010"/>
      <c r="Y76" s="1010"/>
      <c r="Z76" s="1011"/>
      <c r="AA76" s="1012">
        <v>188</v>
      </c>
      <c r="AB76" s="1010"/>
      <c r="AC76" s="1010"/>
      <c r="AD76" s="1010"/>
      <c r="AE76" s="1011"/>
      <c r="AF76" s="1012">
        <v>2091</v>
      </c>
      <c r="AG76" s="1010"/>
      <c r="AH76" s="1010"/>
      <c r="AI76" s="1010"/>
      <c r="AJ76" s="1011"/>
      <c r="AK76" s="1012" t="s">
        <v>477</v>
      </c>
      <c r="AL76" s="1010"/>
      <c r="AM76" s="1010"/>
      <c r="AN76" s="1010"/>
      <c r="AO76" s="1011"/>
      <c r="AP76" s="1012">
        <v>131</v>
      </c>
      <c r="AQ76" s="1010"/>
      <c r="AR76" s="1010"/>
      <c r="AS76" s="1010"/>
      <c r="AT76" s="1011"/>
      <c r="AU76" s="1012" t="s">
        <v>477</v>
      </c>
      <c r="AV76" s="1010"/>
      <c r="AW76" s="1010"/>
      <c r="AX76" s="1010"/>
      <c r="AY76" s="1011"/>
      <c r="AZ76" s="1003" t="s">
        <v>547</v>
      </c>
      <c r="BA76" s="1003"/>
      <c r="BB76" s="1003"/>
      <c r="BC76" s="1003"/>
      <c r="BD76" s="1004"/>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5" t="s">
        <v>542</v>
      </c>
      <c r="C77" s="1006"/>
      <c r="D77" s="1006"/>
      <c r="E77" s="1006"/>
      <c r="F77" s="1006"/>
      <c r="G77" s="1006"/>
      <c r="H77" s="1006"/>
      <c r="I77" s="1006"/>
      <c r="J77" s="1006"/>
      <c r="K77" s="1006"/>
      <c r="L77" s="1006"/>
      <c r="M77" s="1006"/>
      <c r="N77" s="1006"/>
      <c r="O77" s="1006"/>
      <c r="P77" s="1007"/>
      <c r="Q77" s="1009">
        <v>5360</v>
      </c>
      <c r="R77" s="1010"/>
      <c r="S77" s="1010"/>
      <c r="T77" s="1010"/>
      <c r="U77" s="1011"/>
      <c r="V77" s="1012">
        <v>5198</v>
      </c>
      <c r="W77" s="1010"/>
      <c r="X77" s="1010"/>
      <c r="Y77" s="1010"/>
      <c r="Z77" s="1011"/>
      <c r="AA77" s="1012">
        <v>163</v>
      </c>
      <c r="AB77" s="1010"/>
      <c r="AC77" s="1010"/>
      <c r="AD77" s="1010"/>
      <c r="AE77" s="1011"/>
      <c r="AF77" s="1012">
        <v>163</v>
      </c>
      <c r="AG77" s="1010"/>
      <c r="AH77" s="1010"/>
      <c r="AI77" s="1010"/>
      <c r="AJ77" s="1011"/>
      <c r="AK77" s="1012" t="s">
        <v>477</v>
      </c>
      <c r="AL77" s="1010"/>
      <c r="AM77" s="1010"/>
      <c r="AN77" s="1010"/>
      <c r="AO77" s="1011"/>
      <c r="AP77" s="1012">
        <v>2477</v>
      </c>
      <c r="AQ77" s="1010"/>
      <c r="AR77" s="1010"/>
      <c r="AS77" s="1010"/>
      <c r="AT77" s="1011"/>
      <c r="AU77" s="1012">
        <v>22</v>
      </c>
      <c r="AV77" s="1010"/>
      <c r="AW77" s="1010"/>
      <c r="AX77" s="1010"/>
      <c r="AY77" s="1011"/>
      <c r="AZ77" s="1003"/>
      <c r="BA77" s="1003"/>
      <c r="BB77" s="1003"/>
      <c r="BC77" s="1003"/>
      <c r="BD77" s="1004"/>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5" t="s">
        <v>543</v>
      </c>
      <c r="C78" s="1006"/>
      <c r="D78" s="1006"/>
      <c r="E78" s="1006"/>
      <c r="F78" s="1006"/>
      <c r="G78" s="1006"/>
      <c r="H78" s="1006"/>
      <c r="I78" s="1006"/>
      <c r="J78" s="1006"/>
      <c r="K78" s="1006"/>
      <c r="L78" s="1006"/>
      <c r="M78" s="1006"/>
      <c r="N78" s="1006"/>
      <c r="O78" s="1006"/>
      <c r="P78" s="1007"/>
      <c r="Q78" s="1008">
        <v>593</v>
      </c>
      <c r="R78" s="1002"/>
      <c r="S78" s="1002"/>
      <c r="T78" s="1002"/>
      <c r="U78" s="1002"/>
      <c r="V78" s="1002">
        <v>532</v>
      </c>
      <c r="W78" s="1002"/>
      <c r="X78" s="1002"/>
      <c r="Y78" s="1002"/>
      <c r="Z78" s="1002"/>
      <c r="AA78" s="1002">
        <v>61</v>
      </c>
      <c r="AB78" s="1002"/>
      <c r="AC78" s="1002"/>
      <c r="AD78" s="1002"/>
      <c r="AE78" s="1002"/>
      <c r="AF78" s="1002">
        <v>61</v>
      </c>
      <c r="AG78" s="1002"/>
      <c r="AH78" s="1002"/>
      <c r="AI78" s="1002"/>
      <c r="AJ78" s="1002"/>
      <c r="AK78" s="1002" t="s">
        <v>477</v>
      </c>
      <c r="AL78" s="1002"/>
      <c r="AM78" s="1002"/>
      <c r="AN78" s="1002"/>
      <c r="AO78" s="1002"/>
      <c r="AP78" s="1002">
        <v>800</v>
      </c>
      <c r="AQ78" s="1002"/>
      <c r="AR78" s="1002"/>
      <c r="AS78" s="1002"/>
      <c r="AT78" s="1002"/>
      <c r="AU78" s="1002">
        <v>75</v>
      </c>
      <c r="AV78" s="1002"/>
      <c r="AW78" s="1002"/>
      <c r="AX78" s="1002"/>
      <c r="AY78" s="1002"/>
      <c r="AZ78" s="1003"/>
      <c r="BA78" s="1003"/>
      <c r="BB78" s="1003"/>
      <c r="BC78" s="1003"/>
      <c r="BD78" s="100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5" t="s">
        <v>544</v>
      </c>
      <c r="C79" s="1006"/>
      <c r="D79" s="1006"/>
      <c r="E79" s="1006"/>
      <c r="F79" s="1006"/>
      <c r="G79" s="1006"/>
      <c r="H79" s="1006"/>
      <c r="I79" s="1006"/>
      <c r="J79" s="1006"/>
      <c r="K79" s="1006"/>
      <c r="L79" s="1006"/>
      <c r="M79" s="1006"/>
      <c r="N79" s="1006"/>
      <c r="O79" s="1006"/>
      <c r="P79" s="1007"/>
      <c r="Q79" s="1008">
        <v>796</v>
      </c>
      <c r="R79" s="1002"/>
      <c r="S79" s="1002"/>
      <c r="T79" s="1002"/>
      <c r="U79" s="1002"/>
      <c r="V79" s="1002">
        <v>770</v>
      </c>
      <c r="W79" s="1002"/>
      <c r="X79" s="1002"/>
      <c r="Y79" s="1002"/>
      <c r="Z79" s="1002"/>
      <c r="AA79" s="1002">
        <v>26</v>
      </c>
      <c r="AB79" s="1002"/>
      <c r="AC79" s="1002"/>
      <c r="AD79" s="1002"/>
      <c r="AE79" s="1002"/>
      <c r="AF79" s="1002">
        <v>26</v>
      </c>
      <c r="AG79" s="1002"/>
      <c r="AH79" s="1002"/>
      <c r="AI79" s="1002"/>
      <c r="AJ79" s="1002"/>
      <c r="AK79" s="1002" t="s">
        <v>477</v>
      </c>
      <c r="AL79" s="1002"/>
      <c r="AM79" s="1002"/>
      <c r="AN79" s="1002"/>
      <c r="AO79" s="1002"/>
      <c r="AP79" s="1002" t="s">
        <v>477</v>
      </c>
      <c r="AQ79" s="1002"/>
      <c r="AR79" s="1002"/>
      <c r="AS79" s="1002"/>
      <c r="AT79" s="1002"/>
      <c r="AU79" s="1002" t="s">
        <v>477</v>
      </c>
      <c r="AV79" s="1002"/>
      <c r="AW79" s="1002"/>
      <c r="AX79" s="1002"/>
      <c r="AY79" s="1002"/>
      <c r="AZ79" s="1003"/>
      <c r="BA79" s="1003"/>
      <c r="BB79" s="1003"/>
      <c r="BC79" s="1003"/>
      <c r="BD79" s="100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5" t="s">
        <v>545</v>
      </c>
      <c r="C80" s="1006"/>
      <c r="D80" s="1006"/>
      <c r="E80" s="1006"/>
      <c r="F80" s="1006"/>
      <c r="G80" s="1006"/>
      <c r="H80" s="1006"/>
      <c r="I80" s="1006"/>
      <c r="J80" s="1006"/>
      <c r="K80" s="1006"/>
      <c r="L80" s="1006"/>
      <c r="M80" s="1006"/>
      <c r="N80" s="1006"/>
      <c r="O80" s="1006"/>
      <c r="P80" s="1007"/>
      <c r="Q80" s="1008">
        <v>657</v>
      </c>
      <c r="R80" s="1002"/>
      <c r="S80" s="1002"/>
      <c r="T80" s="1002"/>
      <c r="U80" s="1002"/>
      <c r="V80" s="1002">
        <v>619</v>
      </c>
      <c r="W80" s="1002"/>
      <c r="X80" s="1002"/>
      <c r="Y80" s="1002"/>
      <c r="Z80" s="1002"/>
      <c r="AA80" s="1002">
        <v>39</v>
      </c>
      <c r="AB80" s="1002"/>
      <c r="AC80" s="1002"/>
      <c r="AD80" s="1002"/>
      <c r="AE80" s="1002"/>
      <c r="AF80" s="1002">
        <v>39</v>
      </c>
      <c r="AG80" s="1002"/>
      <c r="AH80" s="1002"/>
      <c r="AI80" s="1002"/>
      <c r="AJ80" s="1002"/>
      <c r="AK80" s="1002" t="s">
        <v>477</v>
      </c>
      <c r="AL80" s="1002"/>
      <c r="AM80" s="1002"/>
      <c r="AN80" s="1002"/>
      <c r="AO80" s="1002"/>
      <c r="AP80" s="1002" t="s">
        <v>477</v>
      </c>
      <c r="AQ80" s="1002"/>
      <c r="AR80" s="1002"/>
      <c r="AS80" s="1002"/>
      <c r="AT80" s="1002"/>
      <c r="AU80" s="1002" t="s">
        <v>477</v>
      </c>
      <c r="AV80" s="1002"/>
      <c r="AW80" s="1002"/>
      <c r="AX80" s="1002"/>
      <c r="AY80" s="1002"/>
      <c r="AZ80" s="1003"/>
      <c r="BA80" s="1003"/>
      <c r="BB80" s="1003"/>
      <c r="BC80" s="1003"/>
      <c r="BD80" s="100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5" t="s">
        <v>546</v>
      </c>
      <c r="C81" s="1006"/>
      <c r="D81" s="1006"/>
      <c r="E81" s="1006"/>
      <c r="F81" s="1006"/>
      <c r="G81" s="1006"/>
      <c r="H81" s="1006"/>
      <c r="I81" s="1006"/>
      <c r="J81" s="1006"/>
      <c r="K81" s="1006"/>
      <c r="L81" s="1006"/>
      <c r="M81" s="1006"/>
      <c r="N81" s="1006"/>
      <c r="O81" s="1006"/>
      <c r="P81" s="1007"/>
      <c r="Q81" s="1008">
        <v>983</v>
      </c>
      <c r="R81" s="1002"/>
      <c r="S81" s="1002"/>
      <c r="T81" s="1002"/>
      <c r="U81" s="1002"/>
      <c r="V81" s="1002">
        <v>968</v>
      </c>
      <c r="W81" s="1002"/>
      <c r="X81" s="1002"/>
      <c r="Y81" s="1002"/>
      <c r="Z81" s="1002"/>
      <c r="AA81" s="1002">
        <v>14</v>
      </c>
      <c r="AB81" s="1002"/>
      <c r="AC81" s="1002"/>
      <c r="AD81" s="1002"/>
      <c r="AE81" s="1002"/>
      <c r="AF81" s="1002">
        <v>14</v>
      </c>
      <c r="AG81" s="1002"/>
      <c r="AH81" s="1002"/>
      <c r="AI81" s="1002"/>
      <c r="AJ81" s="1002"/>
      <c r="AK81" s="1002" t="s">
        <v>477</v>
      </c>
      <c r="AL81" s="1002"/>
      <c r="AM81" s="1002"/>
      <c r="AN81" s="1002"/>
      <c r="AO81" s="1002"/>
      <c r="AP81" s="1002">
        <v>87</v>
      </c>
      <c r="AQ81" s="1002"/>
      <c r="AR81" s="1002"/>
      <c r="AS81" s="1002"/>
      <c r="AT81" s="1002"/>
      <c r="AU81" s="1002">
        <v>33</v>
      </c>
      <c r="AV81" s="1002"/>
      <c r="AW81" s="1002"/>
      <c r="AX81" s="1002"/>
      <c r="AY81" s="1002"/>
      <c r="AZ81" s="1003"/>
      <c r="BA81" s="1003"/>
      <c r="BB81" s="1003"/>
      <c r="BC81" s="1003"/>
      <c r="BD81" s="1004"/>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93">
        <v>28279</v>
      </c>
      <c r="AG88" s="980"/>
      <c r="AH88" s="980"/>
      <c r="AI88" s="980"/>
      <c r="AJ88" s="994"/>
      <c r="AK88" s="992"/>
      <c r="AL88" s="992"/>
      <c r="AM88" s="992"/>
      <c r="AN88" s="992"/>
      <c r="AO88" s="992"/>
      <c r="AP88" s="988">
        <v>11626</v>
      </c>
      <c r="AQ88" s="988"/>
      <c r="AR88" s="988"/>
      <c r="AS88" s="988"/>
      <c r="AT88" s="988"/>
      <c r="AU88" s="988">
        <v>130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1013088</v>
      </c>
      <c r="AB110" s="916"/>
      <c r="AC110" s="916"/>
      <c r="AD110" s="916"/>
      <c r="AE110" s="917"/>
      <c r="AF110" s="918">
        <v>1053735</v>
      </c>
      <c r="AG110" s="916"/>
      <c r="AH110" s="916"/>
      <c r="AI110" s="916"/>
      <c r="AJ110" s="917"/>
      <c r="AK110" s="918">
        <v>1050064</v>
      </c>
      <c r="AL110" s="916"/>
      <c r="AM110" s="916"/>
      <c r="AN110" s="916"/>
      <c r="AO110" s="917"/>
      <c r="AP110" s="919">
        <v>18.899999999999999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12216126</v>
      </c>
      <c r="BR110" s="863"/>
      <c r="BS110" s="863"/>
      <c r="BT110" s="863"/>
      <c r="BU110" s="863"/>
      <c r="BV110" s="863">
        <v>12883717</v>
      </c>
      <c r="BW110" s="863"/>
      <c r="BX110" s="863"/>
      <c r="BY110" s="863"/>
      <c r="BZ110" s="863"/>
      <c r="CA110" s="863">
        <v>12535764</v>
      </c>
      <c r="CB110" s="863"/>
      <c r="CC110" s="863"/>
      <c r="CD110" s="863"/>
      <c r="CE110" s="863"/>
      <c r="CF110" s="887">
        <v>226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851003</v>
      </c>
      <c r="BR111" s="835"/>
      <c r="BS111" s="835"/>
      <c r="BT111" s="835"/>
      <c r="BU111" s="835"/>
      <c r="BV111" s="835">
        <v>24035</v>
      </c>
      <c r="BW111" s="835"/>
      <c r="BX111" s="835"/>
      <c r="BY111" s="835"/>
      <c r="BZ111" s="835"/>
      <c r="CA111" s="835">
        <v>24035</v>
      </c>
      <c r="CB111" s="835"/>
      <c r="CC111" s="835"/>
      <c r="CD111" s="835"/>
      <c r="CE111" s="835"/>
      <c r="CF111" s="896">
        <v>0.4</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1225440</v>
      </c>
      <c r="BR112" s="835"/>
      <c r="BS112" s="835"/>
      <c r="BT112" s="835"/>
      <c r="BU112" s="835"/>
      <c r="BV112" s="835">
        <v>1045270</v>
      </c>
      <c r="BW112" s="835"/>
      <c r="BX112" s="835"/>
      <c r="BY112" s="835"/>
      <c r="BZ112" s="835"/>
      <c r="CA112" s="835">
        <v>940623</v>
      </c>
      <c r="CB112" s="835"/>
      <c r="CC112" s="835"/>
      <c r="CD112" s="835"/>
      <c r="CE112" s="835"/>
      <c r="CF112" s="896">
        <v>17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851003</v>
      </c>
      <c r="DH112" s="835"/>
      <c r="DI112" s="835"/>
      <c r="DJ112" s="835"/>
      <c r="DK112" s="835"/>
      <c r="DL112" s="835">
        <v>24035</v>
      </c>
      <c r="DM112" s="835"/>
      <c r="DN112" s="835"/>
      <c r="DO112" s="835"/>
      <c r="DP112" s="835"/>
      <c r="DQ112" s="835">
        <v>24035</v>
      </c>
      <c r="DR112" s="835"/>
      <c r="DS112" s="835"/>
      <c r="DT112" s="835"/>
      <c r="DU112" s="835"/>
      <c r="DV112" s="812">
        <v>0.4</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163085</v>
      </c>
      <c r="AB113" s="944"/>
      <c r="AC113" s="944"/>
      <c r="AD113" s="944"/>
      <c r="AE113" s="945"/>
      <c r="AF113" s="946">
        <v>166144</v>
      </c>
      <c r="AG113" s="944"/>
      <c r="AH113" s="944"/>
      <c r="AI113" s="944"/>
      <c r="AJ113" s="945"/>
      <c r="AK113" s="946">
        <v>163598</v>
      </c>
      <c r="AL113" s="944"/>
      <c r="AM113" s="944"/>
      <c r="AN113" s="944"/>
      <c r="AO113" s="945"/>
      <c r="AP113" s="947">
        <v>2.9</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231306</v>
      </c>
      <c r="BR113" s="835"/>
      <c r="BS113" s="835"/>
      <c r="BT113" s="835"/>
      <c r="BU113" s="835"/>
      <c r="BV113" s="835">
        <v>177073</v>
      </c>
      <c r="BW113" s="835"/>
      <c r="BX113" s="835"/>
      <c r="BY113" s="835"/>
      <c r="BZ113" s="835"/>
      <c r="CA113" s="835">
        <v>130904</v>
      </c>
      <c r="CB113" s="835"/>
      <c r="CC113" s="835"/>
      <c r="CD113" s="835"/>
      <c r="CE113" s="835"/>
      <c r="CF113" s="896">
        <v>2.4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58534</v>
      </c>
      <c r="AB114" s="798"/>
      <c r="AC114" s="798"/>
      <c r="AD114" s="798"/>
      <c r="AE114" s="799"/>
      <c r="AF114" s="800">
        <v>55953</v>
      </c>
      <c r="AG114" s="798"/>
      <c r="AH114" s="798"/>
      <c r="AI114" s="798"/>
      <c r="AJ114" s="799"/>
      <c r="AK114" s="800">
        <v>58814</v>
      </c>
      <c r="AL114" s="798"/>
      <c r="AM114" s="798"/>
      <c r="AN114" s="798"/>
      <c r="AO114" s="799"/>
      <c r="AP114" s="845">
        <v>1.1000000000000001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2198160</v>
      </c>
      <c r="BR114" s="835"/>
      <c r="BS114" s="835"/>
      <c r="BT114" s="835"/>
      <c r="BU114" s="835"/>
      <c r="BV114" s="835">
        <v>2021719</v>
      </c>
      <c r="BW114" s="835"/>
      <c r="BX114" s="835"/>
      <c r="BY114" s="835"/>
      <c r="BZ114" s="835"/>
      <c r="CA114" s="835">
        <v>1949997</v>
      </c>
      <c r="CB114" s="835"/>
      <c r="CC114" s="835"/>
      <c r="CD114" s="835"/>
      <c r="CE114" s="835"/>
      <c r="CF114" s="896">
        <v>35.200000000000003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1234707</v>
      </c>
      <c r="AB117" s="930"/>
      <c r="AC117" s="930"/>
      <c r="AD117" s="930"/>
      <c r="AE117" s="931"/>
      <c r="AF117" s="932">
        <v>1275832</v>
      </c>
      <c r="AG117" s="930"/>
      <c r="AH117" s="930"/>
      <c r="AI117" s="930"/>
      <c r="AJ117" s="931"/>
      <c r="AK117" s="932">
        <v>1272476</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16722035</v>
      </c>
      <c r="BR119" s="866"/>
      <c r="BS119" s="866"/>
      <c r="BT119" s="866"/>
      <c r="BU119" s="866"/>
      <c r="BV119" s="866">
        <v>16151814</v>
      </c>
      <c r="BW119" s="866"/>
      <c r="BX119" s="866"/>
      <c r="BY119" s="866"/>
      <c r="BZ119" s="866"/>
      <c r="CA119" s="866">
        <v>15581323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3476549</v>
      </c>
      <c r="BR120" s="863"/>
      <c r="BS120" s="863"/>
      <c r="BT120" s="863"/>
      <c r="BU120" s="863"/>
      <c r="BV120" s="863">
        <v>3354190</v>
      </c>
      <c r="BW120" s="863"/>
      <c r="BX120" s="863"/>
      <c r="BY120" s="863"/>
      <c r="BZ120" s="863"/>
      <c r="CA120" s="863">
        <v>3550812</v>
      </c>
      <c r="CB120" s="863"/>
      <c r="CC120" s="863"/>
      <c r="CD120" s="863"/>
      <c r="CE120" s="863"/>
      <c r="CF120" s="887">
        <v>64</v>
      </c>
      <c r="CG120" s="888"/>
      <c r="CH120" s="888"/>
      <c r="CI120" s="888"/>
      <c r="CJ120" s="888"/>
      <c r="CK120" s="889" t="s">
        <v>436</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773135</v>
      </c>
      <c r="DH120" s="863"/>
      <c r="DI120" s="863"/>
      <c r="DJ120" s="863"/>
      <c r="DK120" s="863"/>
      <c r="DL120" s="863">
        <v>619797</v>
      </c>
      <c r="DM120" s="863"/>
      <c r="DN120" s="863"/>
      <c r="DO120" s="863"/>
      <c r="DP120" s="863"/>
      <c r="DQ120" s="863">
        <v>542491</v>
      </c>
      <c r="DR120" s="863"/>
      <c r="DS120" s="863"/>
      <c r="DT120" s="863"/>
      <c r="DU120" s="863"/>
      <c r="DV120" s="864">
        <v>9.8000000000000007</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60000</v>
      </c>
      <c r="BR121" s="835"/>
      <c r="BS121" s="835"/>
      <c r="BT121" s="835"/>
      <c r="BU121" s="835"/>
      <c r="BV121" s="835">
        <v>90000</v>
      </c>
      <c r="BW121" s="835"/>
      <c r="BX121" s="835"/>
      <c r="BY121" s="835"/>
      <c r="BZ121" s="835"/>
      <c r="CA121" s="835">
        <v>110000</v>
      </c>
      <c r="CB121" s="835"/>
      <c r="CC121" s="835"/>
      <c r="CD121" s="835"/>
      <c r="CE121" s="835"/>
      <c r="CF121" s="896">
        <v>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452305</v>
      </c>
      <c r="DH121" s="835"/>
      <c r="DI121" s="835"/>
      <c r="DJ121" s="835"/>
      <c r="DK121" s="835"/>
      <c r="DL121" s="835">
        <v>425473</v>
      </c>
      <c r="DM121" s="835"/>
      <c r="DN121" s="835"/>
      <c r="DO121" s="835"/>
      <c r="DP121" s="835"/>
      <c r="DQ121" s="835">
        <v>398132</v>
      </c>
      <c r="DR121" s="835"/>
      <c r="DS121" s="835"/>
      <c r="DT121" s="835"/>
      <c r="DU121" s="835"/>
      <c r="DV121" s="812">
        <v>7.2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10739551</v>
      </c>
      <c r="BR122" s="866"/>
      <c r="BS122" s="866"/>
      <c r="BT122" s="866"/>
      <c r="BU122" s="866"/>
      <c r="BV122" s="866">
        <v>10733133</v>
      </c>
      <c r="BW122" s="866"/>
      <c r="BX122" s="866"/>
      <c r="BY122" s="866"/>
      <c r="BZ122" s="866"/>
      <c r="CA122" s="866">
        <v>10475092</v>
      </c>
      <c r="CB122" s="866"/>
      <c r="CC122" s="866"/>
      <c r="CD122" s="866"/>
      <c r="CE122" s="866"/>
      <c r="CF122" s="867">
        <v>188.9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14276100</v>
      </c>
      <c r="BR123" s="854"/>
      <c r="BS123" s="854"/>
      <c r="BT123" s="854"/>
      <c r="BU123" s="854"/>
      <c r="BV123" s="854">
        <v>14177323</v>
      </c>
      <c r="BW123" s="854"/>
      <c r="BX123" s="854"/>
      <c r="BY123" s="854"/>
      <c r="BZ123" s="854"/>
      <c r="CA123" s="854">
        <v>14135904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43.6</v>
      </c>
      <c r="BR124" s="852"/>
      <c r="BS124" s="852"/>
      <c r="BT124" s="852"/>
      <c r="BU124" s="852"/>
      <c r="BV124" s="852">
        <v>34.9</v>
      </c>
      <c r="BW124" s="852"/>
      <c r="BX124" s="852"/>
      <c r="BY124" s="852"/>
      <c r="BZ124" s="852"/>
      <c r="CA124" s="852">
        <v>26</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30100</v>
      </c>
      <c r="AB128" s="819"/>
      <c r="AC128" s="819"/>
      <c r="AD128" s="819"/>
      <c r="AE128" s="820"/>
      <c r="AF128" s="821">
        <v>14285</v>
      </c>
      <c r="AG128" s="819"/>
      <c r="AH128" s="819"/>
      <c r="AI128" s="819"/>
      <c r="AJ128" s="820"/>
      <c r="AK128" s="821">
        <v>14285</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14.25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6407769</v>
      </c>
      <c r="AB129" s="798"/>
      <c r="AC129" s="798"/>
      <c r="AD129" s="798"/>
      <c r="AE129" s="799"/>
      <c r="AF129" s="800">
        <v>6507048</v>
      </c>
      <c r="AG129" s="798"/>
      <c r="AH129" s="798"/>
      <c r="AI129" s="798"/>
      <c r="AJ129" s="799"/>
      <c r="AK129" s="800">
        <v>6445299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19.25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803700</v>
      </c>
      <c r="AB130" s="798"/>
      <c r="AC130" s="798"/>
      <c r="AD130" s="798"/>
      <c r="AE130" s="799"/>
      <c r="AF130" s="800">
        <v>850904</v>
      </c>
      <c r="AG130" s="798"/>
      <c r="AH130" s="798"/>
      <c r="AI130" s="798"/>
      <c r="AJ130" s="799"/>
      <c r="AK130" s="800">
        <v>898968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5604069</v>
      </c>
      <c r="AB131" s="781"/>
      <c r="AC131" s="781"/>
      <c r="AD131" s="781"/>
      <c r="AE131" s="782"/>
      <c r="AF131" s="783">
        <v>5656144</v>
      </c>
      <c r="AG131" s="781"/>
      <c r="AH131" s="781"/>
      <c r="AI131" s="781"/>
      <c r="AJ131" s="782"/>
      <c r="AK131" s="783">
        <v>5546331</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7.1538555290000003</v>
      </c>
      <c r="AB132" s="761"/>
      <c r="AC132" s="761"/>
      <c r="AD132" s="761"/>
      <c r="AE132" s="762"/>
      <c r="AF132" s="763">
        <v>7.2601227970000002</v>
      </c>
      <c r="AG132" s="761"/>
      <c r="AH132" s="761"/>
      <c r="AI132" s="761"/>
      <c r="AJ132" s="762"/>
      <c r="AK132" s="763">
        <v>6.4767681550000002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7.9</v>
      </c>
      <c r="AB133" s="740"/>
      <c r="AC133" s="740"/>
      <c r="AD133" s="740"/>
      <c r="AE133" s="741"/>
      <c r="AF133" s="739">
        <v>7.4</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25" zoomScale="85" zoomScaleNormal="85" zoomScaleSheetLayoutView="85" workbookViewId="0">
      <selection activeCell="AF30" sqref="AF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4" t="s">
        <v>468</v>
      </c>
      <c r="L7" s="256"/>
      <c r="M7" s="257" t="s">
        <v>469</v>
      </c>
      <c r="N7" s="258"/>
    </row>
    <row r="8" spans="1:16" x14ac:dyDescent="0.15">
      <c r="A8" s="250"/>
      <c r="B8" s="246"/>
      <c r="C8" s="246"/>
      <c r="D8" s="246"/>
      <c r="E8" s="246"/>
      <c r="F8" s="246"/>
      <c r="G8" s="259"/>
      <c r="H8" s="260"/>
      <c r="I8" s="260"/>
      <c r="J8" s="261"/>
      <c r="K8" s="1155"/>
      <c r="L8" s="262" t="s">
        <v>470</v>
      </c>
      <c r="M8" s="263" t="s">
        <v>471</v>
      </c>
      <c r="N8" s="264" t="s">
        <v>472</v>
      </c>
    </row>
    <row r="9" spans="1:16" x14ac:dyDescent="0.15">
      <c r="A9" s="250"/>
      <c r="B9" s="246"/>
      <c r="C9" s="246"/>
      <c r="D9" s="246"/>
      <c r="E9" s="246"/>
      <c r="F9" s="246"/>
      <c r="G9" s="1168" t="s">
        <v>473</v>
      </c>
      <c r="H9" s="1169"/>
      <c r="I9" s="1169"/>
      <c r="J9" s="1170"/>
      <c r="K9" s="265">
        <v>1592088</v>
      </c>
      <c r="L9" s="266">
        <v>65076</v>
      </c>
      <c r="M9" s="267">
        <v>63599</v>
      </c>
      <c r="N9" s="268">
        <v>2.2999999999999998</v>
      </c>
    </row>
    <row r="10" spans="1:16" x14ac:dyDescent="0.15">
      <c r="A10" s="250"/>
      <c r="B10" s="246"/>
      <c r="C10" s="246"/>
      <c r="D10" s="246"/>
      <c r="E10" s="246"/>
      <c r="F10" s="246"/>
      <c r="G10" s="1168" t="s">
        <v>474</v>
      </c>
      <c r="H10" s="1169"/>
      <c r="I10" s="1169"/>
      <c r="J10" s="1170"/>
      <c r="K10" s="269">
        <v>39615</v>
      </c>
      <c r="L10" s="270">
        <v>1619</v>
      </c>
      <c r="M10" s="271">
        <v>7046</v>
      </c>
      <c r="N10" s="272">
        <v>-77</v>
      </c>
    </row>
    <row r="11" spans="1:16" ht="13.5" customHeight="1" x14ac:dyDescent="0.15">
      <c r="A11" s="250"/>
      <c r="B11" s="246"/>
      <c r="C11" s="246"/>
      <c r="D11" s="246"/>
      <c r="E11" s="246"/>
      <c r="F11" s="246"/>
      <c r="G11" s="1168" t="s">
        <v>475</v>
      </c>
      <c r="H11" s="1169"/>
      <c r="I11" s="1169"/>
      <c r="J11" s="1170"/>
      <c r="K11" s="269">
        <v>367064</v>
      </c>
      <c r="L11" s="270">
        <v>15004</v>
      </c>
      <c r="M11" s="271">
        <v>8288</v>
      </c>
      <c r="N11" s="272">
        <v>81</v>
      </c>
    </row>
    <row r="12" spans="1:16" ht="13.5" customHeight="1" x14ac:dyDescent="0.15">
      <c r="A12" s="250"/>
      <c r="B12" s="246"/>
      <c r="C12" s="246"/>
      <c r="D12" s="246"/>
      <c r="E12" s="246"/>
      <c r="F12" s="246"/>
      <c r="G12" s="1168" t="s">
        <v>476</v>
      </c>
      <c r="H12" s="1169"/>
      <c r="I12" s="1169"/>
      <c r="J12" s="1170"/>
      <c r="K12" s="269" t="s">
        <v>477</v>
      </c>
      <c r="L12" s="270" t="s">
        <v>477</v>
      </c>
      <c r="M12" s="271">
        <v>310</v>
      </c>
      <c r="N12" s="272" t="s">
        <v>477</v>
      </c>
    </row>
    <row r="13" spans="1:16" ht="13.5" customHeight="1" x14ac:dyDescent="0.15">
      <c r="A13" s="250"/>
      <c r="B13" s="246"/>
      <c r="C13" s="246"/>
      <c r="D13" s="246"/>
      <c r="E13" s="246"/>
      <c r="F13" s="246"/>
      <c r="G13" s="1168" t="s">
        <v>478</v>
      </c>
      <c r="H13" s="1169"/>
      <c r="I13" s="1169"/>
      <c r="J13" s="1170"/>
      <c r="K13" s="269" t="s">
        <v>477</v>
      </c>
      <c r="L13" s="270" t="s">
        <v>477</v>
      </c>
      <c r="M13" s="271" t="s">
        <v>477</v>
      </c>
      <c r="N13" s="272" t="s">
        <v>477</v>
      </c>
    </row>
    <row r="14" spans="1:16" ht="13.5" customHeight="1" x14ac:dyDescent="0.15">
      <c r="A14" s="250"/>
      <c r="B14" s="246"/>
      <c r="C14" s="246"/>
      <c r="D14" s="246"/>
      <c r="E14" s="246"/>
      <c r="F14" s="246"/>
      <c r="G14" s="1168" t="s">
        <v>479</v>
      </c>
      <c r="H14" s="1169"/>
      <c r="I14" s="1169"/>
      <c r="J14" s="1170"/>
      <c r="K14" s="269">
        <v>95826</v>
      </c>
      <c r="L14" s="270">
        <v>3917</v>
      </c>
      <c r="M14" s="271">
        <v>2702</v>
      </c>
      <c r="N14" s="272">
        <v>45</v>
      </c>
    </row>
    <row r="15" spans="1:16" ht="13.5" customHeight="1" x14ac:dyDescent="0.15">
      <c r="A15" s="250"/>
      <c r="B15" s="246"/>
      <c r="C15" s="246"/>
      <c r="D15" s="246"/>
      <c r="E15" s="246"/>
      <c r="F15" s="246"/>
      <c r="G15" s="1168" t="s">
        <v>480</v>
      </c>
      <c r="H15" s="1169"/>
      <c r="I15" s="1169"/>
      <c r="J15" s="1170"/>
      <c r="K15" s="269">
        <v>42048</v>
      </c>
      <c r="L15" s="270">
        <v>1719</v>
      </c>
      <c r="M15" s="271">
        <v>1443</v>
      </c>
      <c r="N15" s="272">
        <v>19.100000000000001</v>
      </c>
    </row>
    <row r="16" spans="1:16" x14ac:dyDescent="0.15">
      <c r="A16" s="250"/>
      <c r="B16" s="246"/>
      <c r="C16" s="246"/>
      <c r="D16" s="246"/>
      <c r="E16" s="246"/>
      <c r="F16" s="246"/>
      <c r="G16" s="1171" t="s">
        <v>481</v>
      </c>
      <c r="H16" s="1172"/>
      <c r="I16" s="1172"/>
      <c r="J16" s="1173"/>
      <c r="K16" s="270">
        <v>-200607</v>
      </c>
      <c r="L16" s="270">
        <v>-8200</v>
      </c>
      <c r="M16" s="271">
        <v>-6252</v>
      </c>
      <c r="N16" s="272">
        <v>31.2</v>
      </c>
    </row>
    <row r="17" spans="1:16" x14ac:dyDescent="0.15">
      <c r="A17" s="250"/>
      <c r="B17" s="246"/>
      <c r="C17" s="246"/>
      <c r="D17" s="246"/>
      <c r="E17" s="246"/>
      <c r="F17" s="246"/>
      <c r="G17" s="1171" t="s">
        <v>171</v>
      </c>
      <c r="H17" s="1172"/>
      <c r="I17" s="1172"/>
      <c r="J17" s="1173"/>
      <c r="K17" s="270">
        <v>1936034</v>
      </c>
      <c r="L17" s="270">
        <v>79135</v>
      </c>
      <c r="M17" s="271">
        <v>77134</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5" t="s">
        <v>486</v>
      </c>
      <c r="H21" s="1166"/>
      <c r="I21" s="1166"/>
      <c r="J21" s="1167"/>
      <c r="K21" s="282">
        <v>7.44</v>
      </c>
      <c r="L21" s="283">
        <v>7.57</v>
      </c>
      <c r="M21" s="284">
        <v>-0.13</v>
      </c>
      <c r="N21" s="251"/>
      <c r="O21" s="285"/>
      <c r="P21" s="281"/>
    </row>
    <row r="22" spans="1:16" s="286" customFormat="1" x14ac:dyDescent="0.15">
      <c r="A22" s="281"/>
      <c r="B22" s="251"/>
      <c r="C22" s="251"/>
      <c r="D22" s="251"/>
      <c r="E22" s="251"/>
      <c r="F22" s="251"/>
      <c r="G22" s="1165" t="s">
        <v>487</v>
      </c>
      <c r="H22" s="1166"/>
      <c r="I22" s="1166"/>
      <c r="J22" s="1167"/>
      <c r="K22" s="287">
        <v>99.5</v>
      </c>
      <c r="L22" s="288">
        <v>97</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4" t="s">
        <v>468</v>
      </c>
      <c r="L30" s="256"/>
      <c r="M30" s="257" t="s">
        <v>469</v>
      </c>
      <c r="N30" s="258"/>
    </row>
    <row r="31" spans="1:16" x14ac:dyDescent="0.15">
      <c r="A31" s="250"/>
      <c r="B31" s="246"/>
      <c r="C31" s="246"/>
      <c r="D31" s="246"/>
      <c r="E31" s="246"/>
      <c r="F31" s="246"/>
      <c r="G31" s="259"/>
      <c r="H31" s="260"/>
      <c r="I31" s="260"/>
      <c r="J31" s="261"/>
      <c r="K31" s="1155"/>
      <c r="L31" s="262" t="s">
        <v>470</v>
      </c>
      <c r="M31" s="263" t="s">
        <v>471</v>
      </c>
      <c r="N31" s="264" t="s">
        <v>472</v>
      </c>
    </row>
    <row r="32" spans="1:16" ht="27" customHeight="1" x14ac:dyDescent="0.15">
      <c r="A32" s="250"/>
      <c r="B32" s="246"/>
      <c r="C32" s="246"/>
      <c r="D32" s="246"/>
      <c r="E32" s="246"/>
      <c r="F32" s="246"/>
      <c r="G32" s="1156" t="s">
        <v>491</v>
      </c>
      <c r="H32" s="1157"/>
      <c r="I32" s="1157"/>
      <c r="J32" s="1158"/>
      <c r="K32" s="296">
        <v>1050064</v>
      </c>
      <c r="L32" s="296">
        <v>42921</v>
      </c>
      <c r="M32" s="297">
        <v>35009</v>
      </c>
      <c r="N32" s="298">
        <v>22.6</v>
      </c>
    </row>
    <row r="33" spans="1:16" ht="13.5" customHeight="1" x14ac:dyDescent="0.15">
      <c r="A33" s="250"/>
      <c r="B33" s="246"/>
      <c r="C33" s="246"/>
      <c r="D33" s="246"/>
      <c r="E33" s="246"/>
      <c r="F33" s="246"/>
      <c r="G33" s="1156" t="s">
        <v>492</v>
      </c>
      <c r="H33" s="1157"/>
      <c r="I33" s="1157"/>
      <c r="J33" s="1158"/>
      <c r="K33" s="296" t="s">
        <v>477</v>
      </c>
      <c r="L33" s="296" t="s">
        <v>477</v>
      </c>
      <c r="M33" s="297" t="s">
        <v>477</v>
      </c>
      <c r="N33" s="298" t="s">
        <v>477</v>
      </c>
    </row>
    <row r="34" spans="1:16" ht="27" customHeight="1" x14ac:dyDescent="0.15">
      <c r="A34" s="250"/>
      <c r="B34" s="246"/>
      <c r="C34" s="246"/>
      <c r="D34" s="246"/>
      <c r="E34" s="246"/>
      <c r="F34" s="246"/>
      <c r="G34" s="1156" t="s">
        <v>493</v>
      </c>
      <c r="H34" s="1157"/>
      <c r="I34" s="1157"/>
      <c r="J34" s="1158"/>
      <c r="K34" s="296" t="s">
        <v>477</v>
      </c>
      <c r="L34" s="296" t="s">
        <v>477</v>
      </c>
      <c r="M34" s="297" t="s">
        <v>477</v>
      </c>
      <c r="N34" s="298" t="s">
        <v>477</v>
      </c>
    </row>
    <row r="35" spans="1:16" ht="27" customHeight="1" x14ac:dyDescent="0.15">
      <c r="A35" s="250"/>
      <c r="B35" s="246"/>
      <c r="C35" s="246"/>
      <c r="D35" s="246"/>
      <c r="E35" s="246"/>
      <c r="F35" s="246"/>
      <c r="G35" s="1156" t="s">
        <v>494</v>
      </c>
      <c r="H35" s="1157"/>
      <c r="I35" s="1157"/>
      <c r="J35" s="1158"/>
      <c r="K35" s="296">
        <v>163598</v>
      </c>
      <c r="L35" s="296">
        <v>6687</v>
      </c>
      <c r="M35" s="297">
        <v>14278</v>
      </c>
      <c r="N35" s="298">
        <v>-53.2</v>
      </c>
    </row>
    <row r="36" spans="1:16" ht="27" customHeight="1" x14ac:dyDescent="0.15">
      <c r="A36" s="250"/>
      <c r="B36" s="246"/>
      <c r="C36" s="246"/>
      <c r="D36" s="246"/>
      <c r="E36" s="246"/>
      <c r="F36" s="246"/>
      <c r="G36" s="1156" t="s">
        <v>495</v>
      </c>
      <c r="H36" s="1157"/>
      <c r="I36" s="1157"/>
      <c r="J36" s="1158"/>
      <c r="K36" s="296">
        <v>58814</v>
      </c>
      <c r="L36" s="296">
        <v>2404</v>
      </c>
      <c r="M36" s="297">
        <v>2727</v>
      </c>
      <c r="N36" s="298">
        <v>-11.8</v>
      </c>
    </row>
    <row r="37" spans="1:16" ht="13.5" customHeight="1" x14ac:dyDescent="0.15">
      <c r="A37" s="250"/>
      <c r="B37" s="246"/>
      <c r="C37" s="246"/>
      <c r="D37" s="246"/>
      <c r="E37" s="246"/>
      <c r="F37" s="246"/>
      <c r="G37" s="1156" t="s">
        <v>496</v>
      </c>
      <c r="H37" s="1157"/>
      <c r="I37" s="1157"/>
      <c r="J37" s="1158"/>
      <c r="K37" s="296" t="s">
        <v>477</v>
      </c>
      <c r="L37" s="296" t="s">
        <v>477</v>
      </c>
      <c r="M37" s="297">
        <v>812</v>
      </c>
      <c r="N37" s="298" t="s">
        <v>477</v>
      </c>
    </row>
    <row r="38" spans="1:16" ht="27" customHeight="1" x14ac:dyDescent="0.15">
      <c r="A38" s="250"/>
      <c r="B38" s="246"/>
      <c r="C38" s="246"/>
      <c r="D38" s="246"/>
      <c r="E38" s="246"/>
      <c r="F38" s="246"/>
      <c r="G38" s="1159" t="s">
        <v>497</v>
      </c>
      <c r="H38" s="1160"/>
      <c r="I38" s="1160"/>
      <c r="J38" s="1161"/>
      <c r="K38" s="299" t="s">
        <v>477</v>
      </c>
      <c r="L38" s="299" t="s">
        <v>477</v>
      </c>
      <c r="M38" s="300">
        <v>1</v>
      </c>
      <c r="N38" s="301" t="s">
        <v>477</v>
      </c>
      <c r="O38" s="295"/>
    </row>
    <row r="39" spans="1:16" x14ac:dyDescent="0.15">
      <c r="A39" s="250"/>
      <c r="B39" s="246"/>
      <c r="C39" s="246"/>
      <c r="D39" s="246"/>
      <c r="E39" s="246"/>
      <c r="F39" s="246"/>
      <c r="G39" s="1159" t="s">
        <v>498</v>
      </c>
      <c r="H39" s="1160"/>
      <c r="I39" s="1160"/>
      <c r="J39" s="1161"/>
      <c r="K39" s="302">
        <v>-14285</v>
      </c>
      <c r="L39" s="302">
        <v>-584</v>
      </c>
      <c r="M39" s="303">
        <v>-3017</v>
      </c>
      <c r="N39" s="304">
        <v>-80.599999999999994</v>
      </c>
      <c r="O39" s="295"/>
    </row>
    <row r="40" spans="1:16" ht="27" customHeight="1" x14ac:dyDescent="0.15">
      <c r="A40" s="250"/>
      <c r="B40" s="246"/>
      <c r="C40" s="246"/>
      <c r="D40" s="246"/>
      <c r="E40" s="246"/>
      <c r="F40" s="246"/>
      <c r="G40" s="1156" t="s">
        <v>499</v>
      </c>
      <c r="H40" s="1157"/>
      <c r="I40" s="1157"/>
      <c r="J40" s="1158"/>
      <c r="K40" s="302">
        <v>-898968</v>
      </c>
      <c r="L40" s="302">
        <v>-36745</v>
      </c>
      <c r="M40" s="303">
        <v>-35292</v>
      </c>
      <c r="N40" s="304">
        <v>4.0999999999999996</v>
      </c>
      <c r="O40" s="295"/>
    </row>
    <row r="41" spans="1:16" x14ac:dyDescent="0.15">
      <c r="A41" s="250"/>
      <c r="B41" s="246"/>
      <c r="C41" s="246"/>
      <c r="D41" s="246"/>
      <c r="E41" s="246"/>
      <c r="F41" s="246"/>
      <c r="G41" s="1162" t="s">
        <v>282</v>
      </c>
      <c r="H41" s="1163"/>
      <c r="I41" s="1163"/>
      <c r="J41" s="1164"/>
      <c r="K41" s="296">
        <v>359223</v>
      </c>
      <c r="L41" s="302">
        <v>14683</v>
      </c>
      <c r="M41" s="303">
        <v>14518</v>
      </c>
      <c r="N41" s="304">
        <v>1.1000000000000001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9" t="s">
        <v>468</v>
      </c>
      <c r="J49" s="1151" t="s">
        <v>503</v>
      </c>
      <c r="K49" s="1152"/>
      <c r="L49" s="1152"/>
      <c r="M49" s="1152"/>
      <c r="N49" s="1153"/>
    </row>
    <row r="50" spans="1:14" x14ac:dyDescent="0.15">
      <c r="A50" s="250"/>
      <c r="B50" s="246"/>
      <c r="C50" s="246"/>
      <c r="D50" s="246"/>
      <c r="E50" s="246"/>
      <c r="F50" s="246"/>
      <c r="G50" s="314"/>
      <c r="H50" s="315"/>
      <c r="I50" s="1150"/>
      <c r="J50" s="316" t="s">
        <v>504</v>
      </c>
      <c r="K50" s="317" t="s">
        <v>505</v>
      </c>
      <c r="L50" s="318" t="s">
        <v>506</v>
      </c>
      <c r="M50" s="319" t="s">
        <v>507</v>
      </c>
      <c r="N50" s="320" t="s">
        <v>508</v>
      </c>
    </row>
    <row r="51" spans="1:14" x14ac:dyDescent="0.15">
      <c r="A51" s="250"/>
      <c r="B51" s="246"/>
      <c r="C51" s="246"/>
      <c r="D51" s="246"/>
      <c r="E51" s="246"/>
      <c r="F51" s="246"/>
      <c r="G51" s="312" t="s">
        <v>509</v>
      </c>
      <c r="H51" s="313"/>
      <c r="I51" s="321">
        <v>2363088</v>
      </c>
      <c r="J51" s="322">
        <v>92717</v>
      </c>
      <c r="K51" s="323">
        <v>10.6</v>
      </c>
      <c r="L51" s="324">
        <v>46819</v>
      </c>
      <c r="M51" s="325">
        <v>9.3000000000000007</v>
      </c>
      <c r="N51" s="326">
        <v>1.3</v>
      </c>
    </row>
    <row r="52" spans="1:14" x14ac:dyDescent="0.15">
      <c r="A52" s="250"/>
      <c r="B52" s="246"/>
      <c r="C52" s="246"/>
      <c r="D52" s="246"/>
      <c r="E52" s="246"/>
      <c r="F52" s="246"/>
      <c r="G52" s="327"/>
      <c r="H52" s="328" t="s">
        <v>510</v>
      </c>
      <c r="I52" s="329">
        <v>1293458</v>
      </c>
      <c r="J52" s="330">
        <v>50750</v>
      </c>
      <c r="K52" s="331">
        <v>15.2</v>
      </c>
      <c r="L52" s="332">
        <v>24121</v>
      </c>
      <c r="M52" s="333">
        <v>9.5</v>
      </c>
      <c r="N52" s="334">
        <v>5.7</v>
      </c>
    </row>
    <row r="53" spans="1:14" x14ac:dyDescent="0.15">
      <c r="A53" s="250"/>
      <c r="B53" s="246"/>
      <c r="C53" s="246"/>
      <c r="D53" s="246"/>
      <c r="E53" s="246"/>
      <c r="F53" s="246"/>
      <c r="G53" s="312" t="s">
        <v>511</v>
      </c>
      <c r="H53" s="313"/>
      <c r="I53" s="321">
        <v>1827051</v>
      </c>
      <c r="J53" s="322">
        <v>72156</v>
      </c>
      <c r="K53" s="323">
        <v>-22.2</v>
      </c>
      <c r="L53" s="324">
        <v>53270</v>
      </c>
      <c r="M53" s="325">
        <v>13.8</v>
      </c>
      <c r="N53" s="326">
        <v>-36</v>
      </c>
    </row>
    <row r="54" spans="1:14" x14ac:dyDescent="0.15">
      <c r="A54" s="250"/>
      <c r="B54" s="246"/>
      <c r="C54" s="246"/>
      <c r="D54" s="246"/>
      <c r="E54" s="246"/>
      <c r="F54" s="246"/>
      <c r="G54" s="327"/>
      <c r="H54" s="328" t="s">
        <v>510</v>
      </c>
      <c r="I54" s="329">
        <v>841309</v>
      </c>
      <c r="J54" s="330">
        <v>33226</v>
      </c>
      <c r="K54" s="331">
        <v>-34.5</v>
      </c>
      <c r="L54" s="332">
        <v>24316</v>
      </c>
      <c r="M54" s="333">
        <v>0.8</v>
      </c>
      <c r="N54" s="334">
        <v>-35.299999999999997</v>
      </c>
    </row>
    <row r="55" spans="1:14" x14ac:dyDescent="0.15">
      <c r="A55" s="250"/>
      <c r="B55" s="246"/>
      <c r="C55" s="246"/>
      <c r="D55" s="246"/>
      <c r="E55" s="246"/>
      <c r="F55" s="246"/>
      <c r="G55" s="312" t="s">
        <v>512</v>
      </c>
      <c r="H55" s="313"/>
      <c r="I55" s="321">
        <v>1667211</v>
      </c>
      <c r="J55" s="322">
        <v>66510</v>
      </c>
      <c r="K55" s="323">
        <v>-7.8</v>
      </c>
      <c r="L55" s="324">
        <v>53292</v>
      </c>
      <c r="M55" s="325">
        <v>0</v>
      </c>
      <c r="N55" s="326">
        <v>-7.8</v>
      </c>
    </row>
    <row r="56" spans="1:14" x14ac:dyDescent="0.15">
      <c r="A56" s="250"/>
      <c r="B56" s="246"/>
      <c r="C56" s="246"/>
      <c r="D56" s="246"/>
      <c r="E56" s="246"/>
      <c r="F56" s="246"/>
      <c r="G56" s="327"/>
      <c r="H56" s="328" t="s">
        <v>510</v>
      </c>
      <c r="I56" s="329">
        <v>914699</v>
      </c>
      <c r="J56" s="330">
        <v>36490</v>
      </c>
      <c r="K56" s="331">
        <v>9.8000000000000007</v>
      </c>
      <c r="L56" s="332">
        <v>28900</v>
      </c>
      <c r="M56" s="333">
        <v>18.899999999999999</v>
      </c>
      <c r="N56" s="334">
        <v>-9.1</v>
      </c>
    </row>
    <row r="57" spans="1:14" x14ac:dyDescent="0.15">
      <c r="A57" s="250"/>
      <c r="B57" s="246"/>
      <c r="C57" s="246"/>
      <c r="D57" s="246"/>
      <c r="E57" s="246"/>
      <c r="F57" s="246"/>
      <c r="G57" s="312" t="s">
        <v>513</v>
      </c>
      <c r="H57" s="313"/>
      <c r="I57" s="321">
        <v>1712954</v>
      </c>
      <c r="J57" s="322">
        <v>69272</v>
      </c>
      <c r="K57" s="323">
        <v>4.2</v>
      </c>
      <c r="L57" s="324">
        <v>56894</v>
      </c>
      <c r="M57" s="325">
        <v>6.8</v>
      </c>
      <c r="N57" s="326">
        <v>-2.6</v>
      </c>
    </row>
    <row r="58" spans="1:14" x14ac:dyDescent="0.15">
      <c r="A58" s="250"/>
      <c r="B58" s="246"/>
      <c r="C58" s="246"/>
      <c r="D58" s="246"/>
      <c r="E58" s="246"/>
      <c r="F58" s="246"/>
      <c r="G58" s="327"/>
      <c r="H58" s="328" t="s">
        <v>510</v>
      </c>
      <c r="I58" s="329">
        <v>544176</v>
      </c>
      <c r="J58" s="330">
        <v>22006</v>
      </c>
      <c r="K58" s="331">
        <v>-39.700000000000003</v>
      </c>
      <c r="L58" s="332">
        <v>32548</v>
      </c>
      <c r="M58" s="333">
        <v>12.6</v>
      </c>
      <c r="N58" s="334">
        <v>-52.3</v>
      </c>
    </row>
    <row r="59" spans="1:14" x14ac:dyDescent="0.15">
      <c r="A59" s="250"/>
      <c r="B59" s="246"/>
      <c r="C59" s="246"/>
      <c r="D59" s="246"/>
      <c r="E59" s="246"/>
      <c r="F59" s="246"/>
      <c r="G59" s="312" t="s">
        <v>514</v>
      </c>
      <c r="H59" s="313"/>
      <c r="I59" s="321">
        <v>893611</v>
      </c>
      <c r="J59" s="322">
        <v>36526</v>
      </c>
      <c r="K59" s="323">
        <v>-47.3</v>
      </c>
      <c r="L59" s="324">
        <v>57122</v>
      </c>
      <c r="M59" s="325">
        <v>0.4</v>
      </c>
      <c r="N59" s="326">
        <v>-47.7</v>
      </c>
    </row>
    <row r="60" spans="1:14" x14ac:dyDescent="0.15">
      <c r="A60" s="250"/>
      <c r="B60" s="246"/>
      <c r="C60" s="246"/>
      <c r="D60" s="246"/>
      <c r="E60" s="246"/>
      <c r="F60" s="246"/>
      <c r="G60" s="327"/>
      <c r="H60" s="328" t="s">
        <v>510</v>
      </c>
      <c r="I60" s="335">
        <v>474461</v>
      </c>
      <c r="J60" s="330">
        <v>19393</v>
      </c>
      <c r="K60" s="331">
        <v>-11.9</v>
      </c>
      <c r="L60" s="332">
        <v>36191</v>
      </c>
      <c r="M60" s="333">
        <v>11.2</v>
      </c>
      <c r="N60" s="334">
        <v>-23.1</v>
      </c>
    </row>
    <row r="61" spans="1:14" x14ac:dyDescent="0.15">
      <c r="A61" s="250"/>
      <c r="B61" s="246"/>
      <c r="C61" s="246"/>
      <c r="D61" s="246"/>
      <c r="E61" s="246"/>
      <c r="F61" s="246"/>
      <c r="G61" s="312" t="s">
        <v>515</v>
      </c>
      <c r="H61" s="336"/>
      <c r="I61" s="337">
        <v>1692783</v>
      </c>
      <c r="J61" s="338">
        <v>67436</v>
      </c>
      <c r="K61" s="339">
        <v>-12.5</v>
      </c>
      <c r="L61" s="340">
        <v>53479</v>
      </c>
      <c r="M61" s="341">
        <v>6.1</v>
      </c>
      <c r="N61" s="326">
        <v>-18.600000000000001</v>
      </c>
    </row>
    <row r="62" spans="1:14" x14ac:dyDescent="0.15">
      <c r="A62" s="250"/>
      <c r="B62" s="246"/>
      <c r="C62" s="246"/>
      <c r="D62" s="246"/>
      <c r="E62" s="246"/>
      <c r="F62" s="246"/>
      <c r="G62" s="327"/>
      <c r="H62" s="328" t="s">
        <v>510</v>
      </c>
      <c r="I62" s="329">
        <v>813621</v>
      </c>
      <c r="J62" s="330">
        <v>32373</v>
      </c>
      <c r="K62" s="331">
        <v>-12.2</v>
      </c>
      <c r="L62" s="332">
        <v>29215</v>
      </c>
      <c r="M62" s="333">
        <v>10.6</v>
      </c>
      <c r="N62" s="334">
        <v>-22.8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31" zoomScale="70" zoomScaleNormal="70" zoomScaleSheetLayoutView="55" workbookViewId="0">
      <selection activeCell="Q39" sqref="Q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4" t="s">
        <v>3</v>
      </c>
      <c r="D47" s="1174"/>
      <c r="E47" s="1175"/>
      <c r="F47" s="11">
        <v>31.83</v>
      </c>
      <c r="G47" s="12">
        <v>34.590000000000003</v>
      </c>
      <c r="H47" s="12">
        <v>38.380000000000003</v>
      </c>
      <c r="I47" s="12">
        <v>34.65</v>
      </c>
      <c r="J47" s="13">
        <v>36.11</v>
      </c>
    </row>
    <row r="48" spans="2:10" ht="57.75" customHeight="1" x14ac:dyDescent="0.15">
      <c r="B48" s="14"/>
      <c r="C48" s="1176" t="s">
        <v>4</v>
      </c>
      <c r="D48" s="1176"/>
      <c r="E48" s="1177"/>
      <c r="F48" s="15">
        <v>5.66</v>
      </c>
      <c r="G48" s="16">
        <v>6.92</v>
      </c>
      <c r="H48" s="16">
        <v>5.88</v>
      </c>
      <c r="I48" s="16">
        <v>6.49</v>
      </c>
      <c r="J48" s="17">
        <v>6.23</v>
      </c>
    </row>
    <row r="49" spans="2:10" ht="57.75" customHeight="1" thickBot="1" x14ac:dyDescent="0.2">
      <c r="B49" s="18"/>
      <c r="C49" s="1178" t="s">
        <v>5</v>
      </c>
      <c r="D49" s="1178"/>
      <c r="E49" s="1179"/>
      <c r="F49" s="19">
        <v>1.04</v>
      </c>
      <c r="G49" s="20">
        <v>4.25</v>
      </c>
      <c r="H49" s="20">
        <v>2.52</v>
      </c>
      <c r="I49" s="20" t="s">
        <v>522</v>
      </c>
      <c r="J49" s="21">
        <v>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2018-04-19T09:24:06Z</cp:lastPrinted>
  <dcterms:created xsi:type="dcterms:W3CDTF">2018-01-24T04:26:24Z</dcterms:created>
  <dcterms:modified xsi:type="dcterms:W3CDTF">2018-11-22T03:00:14Z</dcterms:modified>
  <cp:category/>
</cp:coreProperties>
</file>